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maadlus\Maadlus\"/>
    </mc:Choice>
  </mc:AlternateContent>
  <xr:revisionPtr revIDLastSave="0" documentId="13_ncr:1_{8828C32A-3052-4FD4-8C51-61700B734DBF}" xr6:coauthVersionLast="40" xr6:coauthVersionMax="40" xr10:uidLastSave="{00000000-0000-0000-0000-000000000000}"/>
  <bookViews>
    <workbookView xWindow="96" yWindow="108" windowWidth="15168" windowHeight="8220" tabRatio="759" activeTab="17" xr2:uid="{00000000-000D-0000-FFFF-FFFF00000000}"/>
  </bookViews>
  <sheets>
    <sheet name="32kg" sheetId="1" r:id="rId1"/>
    <sheet name="35kg" sheetId="88" r:id="rId2"/>
    <sheet name="38kg" sheetId="89" r:id="rId3"/>
    <sheet name="41kg" sheetId="91" r:id="rId4"/>
    <sheet name="45kg" sheetId="92" r:id="rId5"/>
    <sheet name="48kg" sheetId="93" r:id="rId6"/>
    <sheet name="51kg" sheetId="90" r:id="rId7"/>
    <sheet name="55kg" sheetId="94" r:id="rId8"/>
    <sheet name="60kg" sheetId="95" r:id="rId9"/>
    <sheet name="65kg" sheetId="96" r:id="rId10"/>
    <sheet name="71kg" sheetId="97" r:id="rId11"/>
    <sheet name="80kg" sheetId="98" r:id="rId12"/>
    <sheet name="abs.kg" sheetId="99" r:id="rId13"/>
    <sheet name="t33kg" sheetId="100" r:id="rId14"/>
    <sheet name="t37kg" sheetId="106" r:id="rId15"/>
    <sheet name="t44kg" sheetId="105" r:id="rId16"/>
    <sheet name="tabs.kg" sheetId="104" r:id="rId17"/>
    <sheet name="Kokkuvõte" sheetId="107" r:id="rId18"/>
    <sheet name="Arvud" sheetId="41" r:id="rId19"/>
  </sheets>
  <calcPr calcId="191029"/>
</workbook>
</file>

<file path=xl/calcChain.xml><?xml version="1.0" encoding="utf-8"?>
<calcChain xmlns="http://schemas.openxmlformats.org/spreadsheetml/2006/main">
  <c r="B167" i="104" l="1"/>
  <c r="B165" i="104"/>
  <c r="B161" i="104"/>
  <c r="B159" i="104"/>
  <c r="D156" i="104"/>
  <c r="D121" i="104"/>
  <c r="D85" i="104"/>
  <c r="B72" i="104"/>
  <c r="B70" i="104"/>
  <c r="B66" i="104"/>
  <c r="B64" i="104"/>
  <c r="B60" i="104"/>
  <c r="B58" i="104"/>
  <c r="B54" i="104"/>
  <c r="B52" i="104"/>
  <c r="D49" i="104"/>
  <c r="BB42" i="104"/>
  <c r="D167" i="104" s="1"/>
  <c r="BA42" i="104"/>
  <c r="C167" i="104" s="1"/>
  <c r="AV42" i="104"/>
  <c r="D161" i="104" s="1"/>
  <c r="AU42" i="104"/>
  <c r="C161" i="104" s="1"/>
  <c r="BB38" i="104"/>
  <c r="D165" i="104" s="1"/>
  <c r="BA38" i="104"/>
  <c r="C165" i="104" s="1"/>
  <c r="AV38" i="104"/>
  <c r="D159" i="104" s="1"/>
  <c r="AU38" i="104"/>
  <c r="C159" i="104" s="1"/>
  <c r="D32" i="104"/>
  <c r="AR31" i="104"/>
  <c r="AV31" i="104" s="1"/>
  <c r="D96" i="104" s="1"/>
  <c r="D31" i="104"/>
  <c r="AX29" i="104"/>
  <c r="B126" i="104" s="1"/>
  <c r="AO27" i="104"/>
  <c r="C66" i="104" s="1"/>
  <c r="R27" i="104"/>
  <c r="AR26" i="104"/>
  <c r="AV26" i="104" s="1"/>
  <c r="D94" i="104" s="1"/>
  <c r="R26" i="104"/>
  <c r="AP33" i="104"/>
  <c r="D72" i="104" s="1"/>
  <c r="AO33" i="104"/>
  <c r="C72" i="104" s="1"/>
  <c r="R25" i="104"/>
  <c r="R24" i="104"/>
  <c r="AP30" i="104"/>
  <c r="D70" i="104" s="1"/>
  <c r="AO30" i="104"/>
  <c r="C70" i="104" s="1"/>
  <c r="R23" i="104"/>
  <c r="R22" i="104"/>
  <c r="AP27" i="104"/>
  <c r="D66" i="104" s="1"/>
  <c r="AP21" i="104"/>
  <c r="D60" i="104" s="1"/>
  <c r="R21" i="104"/>
  <c r="AV20" i="104"/>
  <c r="D90" i="104" s="1"/>
  <c r="AR20" i="104"/>
  <c r="B90" i="104" s="1"/>
  <c r="R20" i="104"/>
  <c r="AP24" i="104"/>
  <c r="D64" i="104" s="1"/>
  <c r="AO24" i="104"/>
  <c r="C64" i="104" s="1"/>
  <c r="R19" i="104"/>
  <c r="R18" i="104"/>
  <c r="AP17" i="104"/>
  <c r="D58" i="104" s="1"/>
  <c r="R17" i="104"/>
  <c r="AO21" i="104"/>
  <c r="C60" i="104" s="1"/>
  <c r="AX16" i="104"/>
  <c r="BB16" i="104" s="1"/>
  <c r="D124" i="104" s="1"/>
  <c r="R16" i="104"/>
  <c r="R15" i="104"/>
  <c r="AO17" i="104"/>
  <c r="C58" i="104" s="1"/>
  <c r="R14" i="104"/>
  <c r="AR13" i="104"/>
  <c r="B88" i="104" s="1"/>
  <c r="R13" i="104"/>
  <c r="AP14" i="104"/>
  <c r="D54" i="104" s="1"/>
  <c r="AO14" i="104"/>
  <c r="C54" i="104" s="1"/>
  <c r="R12" i="104"/>
  <c r="AO11" i="104"/>
  <c r="C52" i="104" s="1"/>
  <c r="R11" i="104"/>
  <c r="AP11" i="104"/>
  <c r="D52" i="104" s="1"/>
  <c r="AL3" i="104"/>
  <c r="B3" i="104"/>
  <c r="C47" i="104" s="1"/>
  <c r="AL2" i="104"/>
  <c r="B2" i="104"/>
  <c r="C118" i="104" s="1"/>
  <c r="AL1" i="104"/>
  <c r="B1" i="104"/>
  <c r="C117" i="104" s="1"/>
  <c r="C17" i="105"/>
  <c r="C16" i="105"/>
  <c r="Q14" i="105"/>
  <c r="Q13" i="105"/>
  <c r="Q12" i="105"/>
  <c r="Q11" i="105"/>
  <c r="A3" i="105"/>
  <c r="A2" i="105"/>
  <c r="A1" i="105"/>
  <c r="C19" i="106"/>
  <c r="C18" i="106"/>
  <c r="Q16" i="106"/>
  <c r="Q15" i="106"/>
  <c r="Q14" i="106"/>
  <c r="Q13" i="106"/>
  <c r="Q12" i="106"/>
  <c r="Q11" i="106"/>
  <c r="A3" i="106"/>
  <c r="A2" i="106"/>
  <c r="A1" i="106"/>
  <c r="D23" i="100"/>
  <c r="D22" i="100"/>
  <c r="Z20" i="100"/>
  <c r="Z19" i="100"/>
  <c r="Z18" i="100"/>
  <c r="Z17" i="100"/>
  <c r="Z16" i="100"/>
  <c r="Z15" i="100"/>
  <c r="Z14" i="100"/>
  <c r="Z13" i="100"/>
  <c r="Z12" i="100"/>
  <c r="Z11" i="100"/>
  <c r="B3" i="100"/>
  <c r="B2" i="100"/>
  <c r="B1" i="100"/>
  <c r="C17" i="99"/>
  <c r="C16" i="99"/>
  <c r="Q14" i="99"/>
  <c r="Q13" i="99"/>
  <c r="Q12" i="99"/>
  <c r="Q11" i="99"/>
  <c r="A3" i="99"/>
  <c r="A2" i="99"/>
  <c r="A1" i="99"/>
  <c r="D30" i="98"/>
  <c r="D29" i="98"/>
  <c r="AJ26" i="98"/>
  <c r="R26" i="98"/>
  <c r="AJ25" i="98"/>
  <c r="R25" i="98"/>
  <c r="AJ24" i="98"/>
  <c r="R24" i="98"/>
  <c r="AJ23" i="98"/>
  <c r="R23" i="98"/>
  <c r="AJ22" i="98"/>
  <c r="R22" i="98"/>
  <c r="AJ21" i="98"/>
  <c r="R21" i="98"/>
  <c r="AJ19" i="98"/>
  <c r="R19" i="98"/>
  <c r="AJ18" i="98"/>
  <c r="R18" i="98"/>
  <c r="AJ17" i="98"/>
  <c r="R17" i="98"/>
  <c r="AJ16" i="98"/>
  <c r="R16" i="98"/>
  <c r="AJ15" i="98"/>
  <c r="R15" i="98"/>
  <c r="AJ14" i="98"/>
  <c r="R14" i="98"/>
  <c r="AJ13" i="98"/>
  <c r="R13" i="98"/>
  <c r="AJ12" i="98"/>
  <c r="R12" i="98"/>
  <c r="B3" i="98"/>
  <c r="B2" i="98"/>
  <c r="B1" i="98"/>
  <c r="D30" i="97"/>
  <c r="D29" i="97"/>
  <c r="AJ26" i="97"/>
  <c r="R26" i="97"/>
  <c r="AJ25" i="97"/>
  <c r="R25" i="97"/>
  <c r="AJ24" i="97"/>
  <c r="R24" i="97"/>
  <c r="AJ23" i="97"/>
  <c r="R23" i="97"/>
  <c r="AJ22" i="97"/>
  <c r="R22" i="97"/>
  <c r="AJ21" i="97"/>
  <c r="R21" i="97"/>
  <c r="AJ19" i="97"/>
  <c r="R19" i="97"/>
  <c r="AJ18" i="97"/>
  <c r="R18" i="97"/>
  <c r="AJ17" i="97"/>
  <c r="R17" i="97"/>
  <c r="AJ16" i="97"/>
  <c r="R16" i="97"/>
  <c r="AJ15" i="97"/>
  <c r="R15" i="97"/>
  <c r="AJ14" i="97"/>
  <c r="R14" i="97"/>
  <c r="AJ13" i="97"/>
  <c r="R13" i="97"/>
  <c r="AJ12" i="97"/>
  <c r="R12" i="97"/>
  <c r="B3" i="97"/>
  <c r="B2" i="97"/>
  <c r="B1" i="97"/>
  <c r="D22" i="96"/>
  <c r="D21" i="96"/>
  <c r="R18" i="96"/>
  <c r="R17" i="96"/>
  <c r="R16" i="96"/>
  <c r="R15" i="96"/>
  <c r="R14" i="96"/>
  <c r="R13" i="96"/>
  <c r="R12" i="96"/>
  <c r="R11" i="96"/>
  <c r="B3" i="96"/>
  <c r="B2" i="96"/>
  <c r="B1" i="96"/>
  <c r="D22" i="95"/>
  <c r="D21" i="95"/>
  <c r="R18" i="95"/>
  <c r="R17" i="95"/>
  <c r="R16" i="95"/>
  <c r="R15" i="95"/>
  <c r="R14" i="95"/>
  <c r="R13" i="95"/>
  <c r="R12" i="95"/>
  <c r="R11" i="95"/>
  <c r="B3" i="95"/>
  <c r="B2" i="95"/>
  <c r="B1" i="95"/>
  <c r="D23" i="90"/>
  <c r="D22" i="90"/>
  <c r="Z20" i="90"/>
  <c r="Z19" i="90"/>
  <c r="Z18" i="90"/>
  <c r="Z17" i="90"/>
  <c r="Z16" i="90"/>
  <c r="Z15" i="90"/>
  <c r="Z14" i="90"/>
  <c r="Z13" i="90"/>
  <c r="Z12" i="90"/>
  <c r="Z11" i="90"/>
  <c r="B3" i="90"/>
  <c r="B2" i="90"/>
  <c r="B1" i="90"/>
  <c r="D22" i="93"/>
  <c r="D21" i="93"/>
  <c r="R18" i="93"/>
  <c r="R17" i="93"/>
  <c r="R16" i="93"/>
  <c r="R15" i="93"/>
  <c r="R14" i="93"/>
  <c r="R13" i="93"/>
  <c r="R12" i="93"/>
  <c r="R11" i="93"/>
  <c r="B3" i="93"/>
  <c r="B2" i="93"/>
  <c r="B1" i="93"/>
  <c r="B96" i="104" l="1"/>
  <c r="BA29" i="104"/>
  <c r="C126" i="104" s="1"/>
  <c r="AU20" i="104"/>
  <c r="C90" i="104" s="1"/>
  <c r="BB29" i="104"/>
  <c r="D126" i="104" s="1"/>
  <c r="C83" i="104"/>
  <c r="B94" i="104"/>
  <c r="C119" i="104"/>
  <c r="C152" i="104"/>
  <c r="AU13" i="104"/>
  <c r="C88" i="104" s="1"/>
  <c r="AU26" i="104"/>
  <c r="C94" i="104" s="1"/>
  <c r="C153" i="104"/>
  <c r="AV13" i="104"/>
  <c r="D88" i="104" s="1"/>
  <c r="C45" i="104"/>
  <c r="B124" i="104"/>
  <c r="C154" i="104"/>
  <c r="C46" i="104"/>
  <c r="BA16" i="104"/>
  <c r="C124" i="104" s="1"/>
  <c r="AU31" i="104"/>
  <c r="C96" i="104" s="1"/>
  <c r="C81" i="104"/>
  <c r="C82" i="104"/>
  <c r="D30" i="92"/>
  <c r="D29" i="92"/>
  <c r="AJ26" i="92"/>
  <c r="R26" i="92"/>
  <c r="AJ25" i="92"/>
  <c r="R25" i="92"/>
  <c r="AJ24" i="92"/>
  <c r="R24" i="92"/>
  <c r="AJ23" i="92"/>
  <c r="R23" i="92"/>
  <c r="AJ22" i="92"/>
  <c r="R22" i="92"/>
  <c r="AJ21" i="92"/>
  <c r="R21" i="92"/>
  <c r="AJ19" i="92"/>
  <c r="R19" i="92"/>
  <c r="AJ18" i="92"/>
  <c r="R18" i="92"/>
  <c r="AJ17" i="92"/>
  <c r="R17" i="92"/>
  <c r="AJ16" i="92"/>
  <c r="R16" i="92"/>
  <c r="AJ15" i="92"/>
  <c r="R15" i="92"/>
  <c r="AJ14" i="92"/>
  <c r="R14" i="92"/>
  <c r="AJ13" i="92"/>
  <c r="R13" i="92"/>
  <c r="AJ12" i="92"/>
  <c r="R12" i="92"/>
  <c r="B3" i="92"/>
  <c r="B2" i="92"/>
  <c r="B1" i="92"/>
  <c r="D23" i="91"/>
  <c r="D22" i="91"/>
  <c r="Z20" i="91"/>
  <c r="Z19" i="91"/>
  <c r="Z18" i="91"/>
  <c r="Z17" i="91"/>
  <c r="Z16" i="91"/>
  <c r="Z15" i="91"/>
  <c r="Z14" i="91"/>
  <c r="Z13" i="91"/>
  <c r="Z12" i="91"/>
  <c r="Z11" i="91"/>
  <c r="B3" i="91"/>
  <c r="B2" i="91"/>
  <c r="B1" i="91"/>
  <c r="D23" i="89"/>
  <c r="D22" i="89"/>
  <c r="Z20" i="89"/>
  <c r="Z19" i="89"/>
  <c r="Z18" i="89"/>
  <c r="Z17" i="89"/>
  <c r="Z16" i="89"/>
  <c r="Z15" i="89"/>
  <c r="Z14" i="89"/>
  <c r="Z13" i="89"/>
  <c r="Z12" i="89"/>
  <c r="Z11" i="89"/>
  <c r="B3" i="89"/>
  <c r="B2" i="89"/>
  <c r="B1" i="89"/>
  <c r="D32" i="88" l="1"/>
  <c r="D31" i="88"/>
  <c r="R27" i="88"/>
  <c r="R26" i="88"/>
  <c r="R25" i="88"/>
  <c r="R24" i="88"/>
  <c r="R23" i="88"/>
  <c r="R22" i="88"/>
  <c r="R21" i="88"/>
  <c r="R20" i="88"/>
  <c r="R19" i="88"/>
  <c r="R18" i="88"/>
  <c r="R17" i="88"/>
  <c r="R16" i="88"/>
  <c r="R15" i="88"/>
  <c r="R14" i="88"/>
  <c r="R13" i="88"/>
  <c r="R12" i="88"/>
  <c r="R11" i="88"/>
  <c r="B3" i="88"/>
  <c r="B2" i="88"/>
  <c r="B1" i="88"/>
  <c r="C33" i="1"/>
  <c r="C32" i="1"/>
  <c r="A3" i="1"/>
  <c r="A2" i="1"/>
  <c r="A1" i="1"/>
</calcChain>
</file>

<file path=xl/sharedStrings.xml><?xml version="1.0" encoding="utf-8"?>
<sst xmlns="http://schemas.openxmlformats.org/spreadsheetml/2006/main" count="1076" uniqueCount="195">
  <si>
    <t>Kval.</t>
  </si>
  <si>
    <t>Nr</t>
  </si>
  <si>
    <t>Time</t>
  </si>
  <si>
    <t>Tehn.</t>
  </si>
  <si>
    <t>1.pool</t>
  </si>
  <si>
    <t>2.pool</t>
  </si>
  <si>
    <t>3.pool</t>
  </si>
  <si>
    <t>kg</t>
  </si>
  <si>
    <t>X</t>
  </si>
  <si>
    <t>1.ring</t>
  </si>
  <si>
    <t>2.ring</t>
  </si>
  <si>
    <t>3.ring</t>
  </si>
  <si>
    <t>.</t>
  </si>
  <si>
    <t>KEHAKAAL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</si>
  <si>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</si>
  <si>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</si>
  <si>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</si>
  <si>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</si>
  <si>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</si>
  <si>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  <charset val="186"/>
      </rPr>
      <t>Paste</t>
    </r>
  </si>
  <si>
    <r>
      <t xml:space="preserve">Kontrolli oma lehekülge </t>
    </r>
    <r>
      <rPr>
        <b/>
        <sz val="10"/>
        <rFont val="Arial"/>
        <family val="2"/>
        <charset val="186"/>
      </rPr>
      <t>Print Preview</t>
    </r>
    <r>
      <rPr>
        <sz val="10"/>
        <rFont val="Arial"/>
      </rPr>
      <t>´ga</t>
    </r>
  </si>
  <si>
    <r>
      <t xml:space="preserve">Muuda lehekülg ristipidiseks </t>
    </r>
    <r>
      <rPr>
        <b/>
        <sz val="10"/>
        <rFont val="Arial"/>
        <family val="2"/>
        <charset val="186"/>
      </rPr>
      <t>Setup</t>
    </r>
    <r>
      <rPr>
        <sz val="10"/>
        <rFont val="Arial"/>
      </rPr>
      <t xml:space="preserve"> ja seejärel </t>
    </r>
    <r>
      <rPr>
        <b/>
        <sz val="10"/>
        <rFont val="Arial"/>
        <family val="2"/>
        <charset val="186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</si>
  <si>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</si>
  <si>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  <charset val="186"/>
      </rPr>
      <t>Margins</t>
    </r>
    <r>
      <rPr>
        <sz val="10"/>
        <rFont val="Arial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</si>
  <si>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</si>
  <si>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</si>
  <si>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  <charset val="186"/>
      </rPr>
      <t>Copy</t>
    </r>
  </si>
  <si>
    <t>siia trüki võistluse toimumise koht</t>
  </si>
  <si>
    <t>siia trüki võistluse toimumise kuupäev</t>
  </si>
  <si>
    <t>k</t>
  </si>
  <si>
    <t>4.ring</t>
  </si>
  <si>
    <t>5.ring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</si>
  <si>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</si>
  <si>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</si>
  <si>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</si>
  <si>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</si>
  <si>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  <charset val="186"/>
      </rPr>
      <t>INSERT</t>
    </r>
    <r>
      <rPr>
        <sz val="10"/>
        <rFont val="Arial"/>
      </rPr>
      <t>...")</t>
    </r>
  </si>
  <si>
    <t>Kehakaal</t>
  </si>
  <si>
    <t>Punktid</t>
  </si>
  <si>
    <t>Koht</t>
  </si>
  <si>
    <t>Finaal</t>
  </si>
  <si>
    <t>Kol.</t>
  </si>
  <si>
    <t>Peakohtunik</t>
  </si>
  <si>
    <t>Peasekretär</t>
  </si>
  <si>
    <t>Aeg</t>
  </si>
  <si>
    <t>Passiivsused</t>
  </si>
  <si>
    <t>1/2 finaalid</t>
  </si>
  <si>
    <t>finaalid</t>
  </si>
  <si>
    <t>Eelring</t>
  </si>
  <si>
    <t>1/2 Finaal</t>
  </si>
  <si>
    <t/>
  </si>
  <si>
    <t>KG</t>
  </si>
  <si>
    <t>EELRING</t>
  </si>
  <si>
    <t>FINAAL</t>
  </si>
  <si>
    <t>3 - 5 KOHT</t>
  </si>
  <si>
    <t>1/2 FINAALID</t>
  </si>
  <si>
    <t>1/4 finaalid</t>
  </si>
  <si>
    <t>1/2finaalid</t>
  </si>
  <si>
    <t>lohutusring</t>
  </si>
  <si>
    <t>Finaalid</t>
  </si>
  <si>
    <t>SALVESTA ALATI TEISE NIMEGA ÄRA !!!!</t>
  </si>
  <si>
    <t>3 - 4 koht</t>
  </si>
  <si>
    <t>Kaalukategooria</t>
  </si>
  <si>
    <t>Kohtumised alagrupis</t>
  </si>
  <si>
    <t>Punkte</t>
  </si>
  <si>
    <t>Punktr</t>
  </si>
  <si>
    <t>Passivity</t>
  </si>
  <si>
    <t>A.alagrupp</t>
  </si>
  <si>
    <t xml:space="preserve">                      B.alagrupp</t>
  </si>
  <si>
    <t>X Maalehe ja Maaspordikeskuse auhinnavõistlus vabamaadluses</t>
  </si>
  <si>
    <t>Järvamaa, Paide</t>
  </si>
  <si>
    <t>Mati Sadam</t>
  </si>
  <si>
    <t>Hans Ilves</t>
  </si>
  <si>
    <t>Nikolai Golovkin</t>
  </si>
  <si>
    <t>Kuldkaru</t>
  </si>
  <si>
    <t>Mario Aganitš</t>
  </si>
  <si>
    <t>Englas</t>
  </si>
  <si>
    <t>Siim Argos</t>
  </si>
  <si>
    <t>Maikel Beljajev</t>
  </si>
  <si>
    <t>V-Maarja</t>
  </si>
  <si>
    <t>Jakob Tikerpalu</t>
  </si>
  <si>
    <t>Korrus3</t>
  </si>
  <si>
    <t>Robin Mathias Engaste</t>
  </si>
  <si>
    <t>JMM</t>
  </si>
  <si>
    <t>Romet Poolakese</t>
  </si>
  <si>
    <t>Ramm</t>
  </si>
  <si>
    <t>Richard Muska</t>
  </si>
  <si>
    <t>Tulevik</t>
  </si>
  <si>
    <t>Rene Talts</t>
  </si>
  <si>
    <t>Kaspar Grauen</t>
  </si>
  <si>
    <t>Kotkase</t>
  </si>
  <si>
    <t>Ivan Rist</t>
  </si>
  <si>
    <t>Palusalu SK</t>
  </si>
  <si>
    <t>Virgo Raja</t>
  </si>
  <si>
    <t>Kaarel Koobas</t>
  </si>
  <si>
    <t>Hendri Vesper</t>
  </si>
  <si>
    <t>Vändra SKP</t>
  </si>
  <si>
    <t>Rasmus Milvek</t>
  </si>
  <si>
    <t>Kened Mägisalu</t>
  </si>
  <si>
    <t>Rasmus Tõnismäe</t>
  </si>
  <si>
    <t>Leo</t>
  </si>
  <si>
    <t>Oliver Grauen</t>
  </si>
  <si>
    <t>Kotkase SK</t>
  </si>
  <si>
    <t>Ken Martin King</t>
  </si>
  <si>
    <t>Marten Kaljur</t>
  </si>
  <si>
    <t>Sander Loit</t>
  </si>
  <si>
    <t>Janar Lips</t>
  </si>
  <si>
    <t>Marat Muhhmetzjanov</t>
  </si>
  <si>
    <t>Karel Kuurmaa</t>
  </si>
  <si>
    <t>Rasmus Peets</t>
  </si>
  <si>
    <t>Tristan Aleksandrov</t>
  </si>
  <si>
    <t>Timor Arusaar</t>
  </si>
  <si>
    <t>Carl Nilov</t>
  </si>
  <si>
    <t>Nikita Totmjanin</t>
  </si>
  <si>
    <t>Lauri Kallas</t>
  </si>
  <si>
    <t>Magnus Raidvee</t>
  </si>
  <si>
    <t>Brent Brükland</t>
  </si>
  <si>
    <t>Maksim Muratov</t>
  </si>
  <si>
    <t>Kardo Tamm</t>
  </si>
  <si>
    <t>Sander Suitsberg</t>
  </si>
  <si>
    <t>Nikolai Tarassov</t>
  </si>
  <si>
    <t>Stefan - Lauri Mölder</t>
  </si>
  <si>
    <t>RJK Leola</t>
  </si>
  <si>
    <t>Vlad Jartšuk</t>
  </si>
  <si>
    <t>Kristjan Jaago</t>
  </si>
  <si>
    <t>Joel Visnapuu</t>
  </si>
  <si>
    <t>55 kg</t>
  </si>
  <si>
    <t>Karl - Heirich Kajakas</t>
  </si>
  <si>
    <t>Kirill Skiller</t>
  </si>
  <si>
    <t>Aimar Alksnis</t>
  </si>
  <si>
    <t>Karl Lehis</t>
  </si>
  <si>
    <t>Andri Jaan Lall</t>
  </si>
  <si>
    <t>26.01 - 27.01.2019.a.</t>
  </si>
  <si>
    <t>Hanno Käärik</t>
  </si>
  <si>
    <t>Lapiti</t>
  </si>
  <si>
    <t>Erik Tšernikov</t>
  </si>
  <si>
    <t>Ott Otterkalu</t>
  </si>
  <si>
    <t>Virgo Suun</t>
  </si>
  <si>
    <t>Ander Järv</t>
  </si>
  <si>
    <t>Sander Roosileht</t>
  </si>
  <si>
    <t>Juhan</t>
  </si>
  <si>
    <t>Aleksei Saulits</t>
  </si>
  <si>
    <t>Jurgen Hansen</t>
  </si>
  <si>
    <t>Aron Aun</t>
  </si>
  <si>
    <t>Remo Riivik</t>
  </si>
  <si>
    <t>Güther Vaaro</t>
  </si>
  <si>
    <t>Robyn Paulberg</t>
  </si>
  <si>
    <t>Carlos Oras</t>
  </si>
  <si>
    <t>Ragnar Kuurmaa</t>
  </si>
  <si>
    <t>Reno Laht</t>
  </si>
  <si>
    <t>Carlos Erol</t>
  </si>
  <si>
    <t>Renee Paatsi</t>
  </si>
  <si>
    <t>abs</t>
  </si>
  <si>
    <t>Rudolf Pragi</t>
  </si>
  <si>
    <t>Kennet Künnarpuu</t>
  </si>
  <si>
    <t>Polina Timšina</t>
  </si>
  <si>
    <t>Eha - Ester Laube</t>
  </si>
  <si>
    <t>Karin Koobas</t>
  </si>
  <si>
    <t>Emily Vislapu</t>
  </si>
  <si>
    <t>Mia - Jessica Möldre</t>
  </si>
  <si>
    <t>Anu - Liis Raudsepp</t>
  </si>
  <si>
    <t>Lisete Erik</t>
  </si>
  <si>
    <t>Kädi - Loviise Kört</t>
  </si>
  <si>
    <t>Elisbeth Tikerpalu</t>
  </si>
  <si>
    <t>Lisette Böttker</t>
  </si>
  <si>
    <t>MK Juhan</t>
  </si>
  <si>
    <t>Tiia Triin Tomson</t>
  </si>
  <si>
    <t>Eva-Maria Raudsepp</t>
  </si>
  <si>
    <t>Sandra Plamus</t>
  </si>
  <si>
    <t>Teele - Helena Palu</t>
  </si>
  <si>
    <t>Nele Maripuu</t>
  </si>
  <si>
    <t>Mirjam Kask</t>
  </si>
  <si>
    <t>Ragne Kuurma</t>
  </si>
  <si>
    <t>Anabel Oja</t>
  </si>
  <si>
    <t>Jan Siim</t>
  </si>
  <si>
    <t>Üllas Näripa</t>
  </si>
  <si>
    <t>Peeter Pragi</t>
  </si>
  <si>
    <t>Mikk Martsepp</t>
  </si>
  <si>
    <t>Tüdrukud</t>
  </si>
  <si>
    <t>33 kg</t>
  </si>
  <si>
    <t>37 kg</t>
  </si>
  <si>
    <t>44 kg</t>
  </si>
  <si>
    <t>abs.kg</t>
  </si>
  <si>
    <t>Poisid</t>
  </si>
  <si>
    <t>32 kg</t>
  </si>
  <si>
    <t>35 kg</t>
  </si>
  <si>
    <t>38 kg</t>
  </si>
  <si>
    <t>41 kg</t>
  </si>
  <si>
    <t>45 kg</t>
  </si>
  <si>
    <t>48 kg</t>
  </si>
  <si>
    <t>51 kg</t>
  </si>
  <si>
    <t>60 kg</t>
  </si>
  <si>
    <t>65 kg</t>
  </si>
  <si>
    <t>71 kg</t>
  </si>
  <si>
    <t>80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</si>
</sst>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10"/>
      <name val="Arial"/>
    </font>
    <font>
      <b/>
      <sz val="10"/>
      <name val="Arial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5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186"/>
    </font>
    <font>
      <b/>
      <sz val="10"/>
      <name val="Arial"/>
      <family val="2"/>
      <charset val="186"/>
    </font>
    <font>
      <sz val="6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0"/>
      <color indexed="10"/>
      <name val="Arial Black"/>
      <family val="2"/>
      <charset val="186"/>
    </font>
    <font>
      <sz val="10"/>
      <color indexed="12"/>
      <name val="Arial Black"/>
      <family val="2"/>
      <charset val="186"/>
    </font>
    <font>
      <u/>
      <sz val="10"/>
      <name val="Arial"/>
      <family val="2"/>
      <charset val="186"/>
    </font>
    <font>
      <sz val="6"/>
      <name val="Arial"/>
      <family val="2"/>
    </font>
    <font>
      <sz val="8"/>
      <name val="Arial"/>
    </font>
    <font>
      <sz val="9"/>
      <name val="Arial"/>
      <family val="2"/>
      <charset val="186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  <charset val="186"/>
    </font>
    <font>
      <sz val="11"/>
      <name val="Arial"/>
    </font>
    <font>
      <b/>
      <sz val="12"/>
      <color indexed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3" fillId="0" borderId="4" xfId="0" applyFont="1" applyBorder="1"/>
    <xf numFmtId="0" fontId="10" fillId="0" borderId="1" xfId="0" applyFont="1" applyBorder="1"/>
    <xf numFmtId="0" fontId="11" fillId="0" borderId="5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/>
    <xf numFmtId="0" fontId="10" fillId="0" borderId="13" xfId="0" applyFont="1" applyBorder="1"/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Border="1"/>
    <xf numFmtId="0" fontId="11" fillId="0" borderId="13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textRotation="90"/>
    </xf>
    <xf numFmtId="0" fontId="10" fillId="0" borderId="15" xfId="0" applyFont="1" applyBorder="1" applyAlignment="1"/>
    <xf numFmtId="0" fontId="10" fillId="0" borderId="16" xfId="0" applyFont="1" applyBorder="1"/>
    <xf numFmtId="0" fontId="10" fillId="0" borderId="17" xfId="0" applyFont="1" applyBorder="1"/>
    <xf numFmtId="0" fontId="0" fillId="0" borderId="1" xfId="0" applyBorder="1" applyAlignment="1">
      <alignment horizontal="right"/>
    </xf>
    <xf numFmtId="0" fontId="10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3" fillId="0" borderId="13" xfId="0" applyFont="1" applyBorder="1"/>
    <xf numFmtId="0" fontId="0" fillId="0" borderId="0" xfId="0" applyBorder="1" applyAlignment="1">
      <alignment horizontal="left"/>
    </xf>
    <xf numFmtId="0" fontId="5" fillId="0" borderId="22" xfId="0" applyFont="1" applyFill="1" applyBorder="1"/>
    <xf numFmtId="0" fontId="15" fillId="0" borderId="0" xfId="0" applyFont="1"/>
    <xf numFmtId="0" fontId="0" fillId="0" borderId="1" xfId="0" applyBorder="1"/>
    <xf numFmtId="0" fontId="6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22" xfId="0" applyFont="1" applyBorder="1"/>
    <xf numFmtId="0" fontId="3" fillId="0" borderId="22" xfId="0" applyFont="1" applyBorder="1"/>
    <xf numFmtId="0" fontId="11" fillId="0" borderId="22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21" fillId="0" borderId="0" xfId="0" applyFont="1"/>
    <xf numFmtId="0" fontId="5" fillId="0" borderId="0" xfId="0" applyFont="1" applyFill="1" applyBorder="1"/>
    <xf numFmtId="0" fontId="0" fillId="0" borderId="25" xfId="0" applyBorder="1"/>
    <xf numFmtId="0" fontId="7" fillId="0" borderId="0" xfId="0" applyFont="1" applyAlignment="1"/>
    <xf numFmtId="0" fontId="7" fillId="0" borderId="0" xfId="0" applyFont="1" applyBorder="1" applyAlignment="1"/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0" fillId="0" borderId="0" xfId="0" applyFill="1"/>
    <xf numFmtId="0" fontId="10" fillId="0" borderId="2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" fillId="0" borderId="13" xfId="0" applyFont="1" applyFill="1" applyBorder="1"/>
    <xf numFmtId="0" fontId="3" fillId="0" borderId="13" xfId="0" applyFont="1" applyFill="1" applyBorder="1"/>
    <xf numFmtId="0" fontId="11" fillId="0" borderId="13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1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0" fillId="0" borderId="13" xfId="0" applyNumberFormat="1" applyBorder="1" applyAlignment="1">
      <alignment horizontal="center" vertical="center" textRotation="90"/>
    </xf>
    <xf numFmtId="164" fontId="22" fillId="0" borderId="13" xfId="0" applyNumberFormat="1" applyFont="1" applyBorder="1" applyAlignment="1">
      <alignment horizontal="center" vertical="center" textRotation="90"/>
    </xf>
    <xf numFmtId="0" fontId="21" fillId="2" borderId="0" xfId="0" applyFont="1" applyFill="1"/>
    <xf numFmtId="0" fontId="0" fillId="2" borderId="0" xfId="0" applyFill="1"/>
    <xf numFmtId="0" fontId="1" fillId="0" borderId="28" xfId="0" applyFont="1" applyBorder="1"/>
    <xf numFmtId="0" fontId="1" fillId="0" borderId="29" xfId="0" applyFont="1" applyBorder="1"/>
    <xf numFmtId="0" fontId="3" fillId="0" borderId="29" xfId="0" applyFont="1" applyBorder="1"/>
    <xf numFmtId="0" fontId="11" fillId="0" borderId="29" xfId="0" applyFont="1" applyBorder="1" applyAlignment="1">
      <alignment horizontal="center" vertical="center" textRotation="90"/>
    </xf>
    <xf numFmtId="0" fontId="1" fillId="0" borderId="1" xfId="0" applyFont="1" applyBorder="1"/>
    <xf numFmtId="0" fontId="23" fillId="0" borderId="1" xfId="0" applyFont="1" applyBorder="1"/>
    <xf numFmtId="0" fontId="3" fillId="0" borderId="1" xfId="0" applyFont="1" applyBorder="1"/>
    <xf numFmtId="0" fontId="11" fillId="0" borderId="1" xfId="0" applyFont="1" applyBorder="1" applyAlignment="1">
      <alignment horizontal="center" vertical="center" textRotation="90"/>
    </xf>
    <xf numFmtId="0" fontId="10" fillId="0" borderId="0" xfId="0" applyFont="1" applyBorder="1" applyAlignment="1"/>
    <xf numFmtId="0" fontId="10" fillId="0" borderId="0" xfId="0" applyFont="1" applyBorder="1"/>
    <xf numFmtId="0" fontId="11" fillId="0" borderId="0" xfId="0" applyFont="1" applyBorder="1" applyAlignment="1">
      <alignment horizontal="center" vertical="center" textRotation="90"/>
    </xf>
    <xf numFmtId="0" fontId="12" fillId="0" borderId="30" xfId="0" applyFont="1" applyBorder="1" applyAlignment="1">
      <alignment horizontal="center" vertical="center"/>
    </xf>
    <xf numFmtId="0" fontId="1" fillId="0" borderId="25" xfId="0" applyFont="1" applyBorder="1"/>
    <xf numFmtId="0" fontId="3" fillId="0" borderId="26" xfId="0" applyFont="1" applyBorder="1"/>
    <xf numFmtId="0" fontId="11" fillId="0" borderId="26" xfId="0" applyFont="1" applyBorder="1" applyAlignment="1">
      <alignment horizontal="center" vertical="center" textRotation="90"/>
    </xf>
    <xf numFmtId="0" fontId="1" fillId="0" borderId="16" xfId="0" applyFont="1" applyBorder="1"/>
    <xf numFmtId="0" fontId="3" fillId="0" borderId="31" xfId="0" applyFont="1" applyBorder="1"/>
    <xf numFmtId="0" fontId="11" fillId="0" borderId="31" xfId="0" applyFont="1" applyBorder="1" applyAlignment="1">
      <alignment horizontal="center" vertical="center" textRotation="90"/>
    </xf>
    <xf numFmtId="0" fontId="11" fillId="0" borderId="23" xfId="0" applyFont="1" applyBorder="1" applyAlignment="1">
      <alignment horizontal="center" vertical="center" textRotation="90"/>
    </xf>
    <xf numFmtId="0" fontId="10" fillId="0" borderId="18" xfId="0" applyFont="1" applyBorder="1" applyAlignment="1"/>
    <xf numFmtId="0" fontId="10" fillId="0" borderId="32" xfId="0" applyFont="1" applyBorder="1"/>
    <xf numFmtId="0" fontId="10" fillId="0" borderId="8" xfId="0" applyFont="1" applyBorder="1"/>
    <xf numFmtId="0" fontId="10" fillId="0" borderId="30" xfId="0" applyFont="1" applyBorder="1"/>
    <xf numFmtId="0" fontId="10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 textRotation="90"/>
    </xf>
    <xf numFmtId="0" fontId="2" fillId="0" borderId="0" xfId="0" applyFont="1" applyBorder="1"/>
    <xf numFmtId="0" fontId="10" fillId="0" borderId="34" xfId="0" applyFont="1" applyBorder="1" applyAlignment="1">
      <alignment horizontal="center"/>
    </xf>
    <xf numFmtId="0" fontId="10" fillId="0" borderId="35" xfId="0" applyFont="1" applyBorder="1"/>
    <xf numFmtId="0" fontId="10" fillId="0" borderId="33" xfId="0" applyFont="1" applyBorder="1"/>
    <xf numFmtId="0" fontId="1" fillId="0" borderId="12" xfId="0" applyFont="1" applyBorder="1"/>
    <xf numFmtId="0" fontId="11" fillId="0" borderId="14" xfId="0" applyFont="1" applyBorder="1" applyAlignment="1">
      <alignment horizontal="center" vertical="center" textRotation="90"/>
    </xf>
    <xf numFmtId="0" fontId="13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18" fillId="0" borderId="0" xfId="0" applyFont="1" applyBorder="1" applyAlignment="1"/>
    <xf numFmtId="0" fontId="14" fillId="0" borderId="0" xfId="0" applyFont="1" applyBorder="1" applyAlignment="1"/>
    <xf numFmtId="0" fontId="17" fillId="0" borderId="0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/>
    <xf numFmtId="0" fontId="6" fillId="0" borderId="0" xfId="0" applyFont="1" applyBorder="1" applyAlignment="1"/>
    <xf numFmtId="0" fontId="25" fillId="0" borderId="0" xfId="0" applyFont="1" applyBorder="1"/>
    <xf numFmtId="0" fontId="4" fillId="0" borderId="0" xfId="0" applyFont="1" applyBorder="1"/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6" fillId="0" borderId="0" xfId="0" applyFont="1" applyBorder="1"/>
    <xf numFmtId="0" fontId="0" fillId="0" borderId="36" xfId="0" applyBorder="1" applyAlignment="1">
      <alignment horizontal="center"/>
    </xf>
    <xf numFmtId="0" fontId="26" fillId="0" borderId="0" xfId="0" applyFont="1" applyBorder="1" applyAlignment="1"/>
    <xf numFmtId="0" fontId="0" fillId="0" borderId="0" xfId="0" applyBorder="1" applyAlignment="1">
      <alignment vertical="center" textRotation="90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textRotation="90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textRotation="90"/>
    </xf>
    <xf numFmtId="0" fontId="28" fillId="0" borderId="0" xfId="0" applyFont="1" applyBorder="1" applyAlignment="1"/>
    <xf numFmtId="0" fontId="17" fillId="0" borderId="0" xfId="0" quotePrefix="1" applyFont="1" applyBorder="1" applyAlignment="1"/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0" fillId="0" borderId="33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textRotation="90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7" xfId="0" applyFont="1" applyBorder="1"/>
    <xf numFmtId="0" fontId="11" fillId="0" borderId="7" xfId="0" applyFont="1" applyBorder="1" applyAlignment="1">
      <alignment horizontal="center" vertical="center" textRotation="90"/>
    </xf>
    <xf numFmtId="0" fontId="11" fillId="0" borderId="42" xfId="0" applyFont="1" applyBorder="1" applyAlignment="1">
      <alignment horizontal="center" vertical="center" textRotation="90"/>
    </xf>
    <xf numFmtId="0" fontId="11" fillId="0" borderId="43" xfId="0" applyFont="1" applyBorder="1" applyAlignment="1">
      <alignment horizontal="center" vertical="center" textRotation="90"/>
    </xf>
    <xf numFmtId="0" fontId="10" fillId="0" borderId="2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7" fillId="0" borderId="0" xfId="0" applyFont="1"/>
    <xf numFmtId="0" fontId="27" fillId="0" borderId="55" xfId="0" applyFont="1" applyBorder="1" applyAlignment="1"/>
    <xf numFmtId="0" fontId="0" fillId="0" borderId="23" xfId="0" applyBorder="1"/>
    <xf numFmtId="0" fontId="0" fillId="0" borderId="25" xfId="0" applyBorder="1" applyAlignment="1"/>
    <xf numFmtId="0" fontId="0" fillId="0" borderId="1" xfId="0" applyBorder="1" applyAlignment="1"/>
    <xf numFmtId="0" fontId="0" fillId="0" borderId="26" xfId="0" applyBorder="1" applyAlignment="1"/>
    <xf numFmtId="0" fontId="10" fillId="0" borderId="54" xfId="0" applyFont="1" applyBorder="1"/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10" fillId="0" borderId="68" xfId="0" applyFont="1" applyBorder="1"/>
    <xf numFmtId="0" fontId="27" fillId="0" borderId="16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0" fillId="0" borderId="16" xfId="0" applyBorder="1"/>
    <xf numFmtId="0" fontId="10" fillId="0" borderId="54" xfId="0" applyFont="1" applyBorder="1" applyAlignment="1"/>
    <xf numFmtId="0" fontId="27" fillId="0" borderId="2" xfId="0" applyFont="1" applyBorder="1"/>
    <xf numFmtId="0" fontId="10" fillId="0" borderId="5" xfId="0" applyFont="1" applyBorder="1"/>
    <xf numFmtId="0" fontId="27" fillId="0" borderId="17" xfId="0" applyFont="1" applyBorder="1"/>
    <xf numFmtId="0" fontId="27" fillId="0" borderId="41" xfId="0" applyFont="1" applyBorder="1"/>
    <xf numFmtId="0" fontId="3" fillId="0" borderId="7" xfId="0" applyFont="1" applyBorder="1"/>
    <xf numFmtId="0" fontId="27" fillId="0" borderId="7" xfId="0" applyFont="1" applyBorder="1"/>
    <xf numFmtId="0" fontId="10" fillId="0" borderId="43" xfId="0" applyFont="1" applyBorder="1"/>
    <xf numFmtId="0" fontId="27" fillId="0" borderId="13" xfId="0" applyFont="1" applyBorder="1"/>
    <xf numFmtId="0" fontId="27" fillId="0" borderId="29" xfId="0" applyFont="1" applyBorder="1"/>
    <xf numFmtId="0" fontId="10" fillId="0" borderId="29" xfId="0" applyFont="1" applyBorder="1"/>
    <xf numFmtId="164" fontId="22" fillId="0" borderId="0" xfId="0" applyNumberFormat="1" applyFont="1" applyBorder="1" applyAlignment="1">
      <alignment horizontal="center" vertical="center" textRotation="90"/>
    </xf>
    <xf numFmtId="0" fontId="27" fillId="0" borderId="0" xfId="0" applyFont="1" applyBorder="1"/>
    <xf numFmtId="2" fontId="11" fillId="0" borderId="0" xfId="0" applyNumberFormat="1" applyFont="1" applyBorder="1" applyAlignment="1">
      <alignment horizontal="center" vertical="center" textRotation="90"/>
    </xf>
    <xf numFmtId="0" fontId="10" fillId="0" borderId="40" xfId="0" applyFont="1" applyBorder="1" applyAlignment="1">
      <alignment vertical="center" textRotation="90"/>
    </xf>
    <xf numFmtId="0" fontId="10" fillId="0" borderId="39" xfId="0" applyFont="1" applyBorder="1" applyAlignment="1">
      <alignment vertical="center" textRotation="90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textRotation="90"/>
    </xf>
    <xf numFmtId="0" fontId="10" fillId="0" borderId="36" xfId="0" applyFont="1" applyBorder="1" applyAlignment="1">
      <alignment horizontal="center" vertical="center" textRotation="90"/>
    </xf>
    <xf numFmtId="0" fontId="10" fillId="0" borderId="50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textRotation="18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164" fontId="10" fillId="0" borderId="30" xfId="0" applyNumberFormat="1" applyFont="1" applyBorder="1" applyAlignment="1">
      <alignment horizontal="center" vertical="center" textRotation="90"/>
    </xf>
    <xf numFmtId="164" fontId="10" fillId="0" borderId="34" xfId="0" applyNumberFormat="1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0" fillId="0" borderId="40" xfId="0" applyFont="1" applyFill="1" applyBorder="1" applyAlignment="1">
      <alignment horizontal="center" vertical="center" textRotation="90"/>
    </xf>
    <xf numFmtId="0" fontId="10" fillId="0" borderId="39" xfId="0" applyFont="1" applyFill="1" applyBorder="1" applyAlignment="1">
      <alignment horizontal="center" vertical="center" textRotation="90"/>
    </xf>
    <xf numFmtId="0" fontId="10" fillId="0" borderId="36" xfId="0" applyFont="1" applyFill="1" applyBorder="1" applyAlignment="1">
      <alignment horizontal="center" vertical="center" textRotation="90"/>
    </xf>
    <xf numFmtId="0" fontId="10" fillId="0" borderId="50" xfId="0" applyFont="1" applyFill="1" applyBorder="1" applyAlignment="1">
      <alignment horizontal="center" vertical="center" textRotation="90"/>
    </xf>
    <xf numFmtId="0" fontId="8" fillId="0" borderId="53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/>
    </xf>
    <xf numFmtId="0" fontId="10" fillId="0" borderId="26" xfId="0" applyFont="1" applyFill="1" applyBorder="1" applyAlignment="1">
      <alignment horizontal="center" vertical="center" textRotation="90"/>
    </xf>
    <xf numFmtId="0" fontId="10" fillId="0" borderId="42" xfId="0" applyFont="1" applyFill="1" applyBorder="1" applyAlignment="1">
      <alignment horizontal="center" vertical="center" textRotation="90"/>
    </xf>
    <xf numFmtId="0" fontId="8" fillId="0" borderId="5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 textRotation="90"/>
    </xf>
    <xf numFmtId="164" fontId="10" fillId="0" borderId="63" xfId="0" applyNumberFormat="1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textRotation="90"/>
    </xf>
    <xf numFmtId="0" fontId="10" fillId="0" borderId="43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 textRotation="90"/>
    </xf>
    <xf numFmtId="0" fontId="12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4" fontId="10" fillId="0" borderId="55" xfId="0" applyNumberFormat="1" applyFont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 textRotation="90"/>
    </xf>
    <xf numFmtId="0" fontId="1" fillId="0" borderId="65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textRotation="90"/>
    </xf>
    <xf numFmtId="0" fontId="10" fillId="0" borderId="50" xfId="0" applyFont="1" applyBorder="1" applyAlignment="1">
      <alignment horizontal="center" vertical="center" textRotation="90"/>
    </xf>
    <xf numFmtId="164" fontId="22" fillId="0" borderId="34" xfId="0" applyNumberFormat="1" applyFont="1" applyBorder="1" applyAlignment="1">
      <alignment horizontal="center" vertical="center" textRotation="86"/>
    </xf>
    <xf numFmtId="164" fontId="22" fillId="0" borderId="19" xfId="0" applyNumberFormat="1" applyFont="1" applyBorder="1" applyAlignment="1">
      <alignment horizontal="center" vertical="center" textRotation="86"/>
    </xf>
    <xf numFmtId="0" fontId="10" fillId="0" borderId="58" xfId="0" applyFont="1" applyBorder="1" applyAlignment="1">
      <alignment horizontal="center" vertical="center" textRotation="90"/>
    </xf>
    <xf numFmtId="0" fontId="10" fillId="0" borderId="39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/>
    </xf>
    <xf numFmtId="164" fontId="22" fillId="0" borderId="30" xfId="0" applyNumberFormat="1" applyFont="1" applyBorder="1" applyAlignment="1">
      <alignment horizontal="center" vertical="center" textRotation="86"/>
    </xf>
    <xf numFmtId="0" fontId="8" fillId="0" borderId="2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textRotation="90"/>
    </xf>
    <xf numFmtId="0" fontId="9" fillId="0" borderId="3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 textRotation="90"/>
    </xf>
    <xf numFmtId="2" fontId="10" fillId="0" borderId="50" xfId="0" applyNumberFormat="1" applyFont="1" applyBorder="1" applyAlignment="1">
      <alignment horizontal="center" vertical="center" textRotation="90"/>
    </xf>
    <xf numFmtId="2" fontId="10" fillId="0" borderId="52" xfId="0" applyNumberFormat="1" applyFont="1" applyBorder="1" applyAlignment="1">
      <alignment horizontal="center" vertical="center" textRotation="90"/>
    </xf>
    <xf numFmtId="2" fontId="10" fillId="0" borderId="58" xfId="0" applyNumberFormat="1" applyFont="1" applyBorder="1" applyAlignment="1">
      <alignment horizontal="center" vertical="center" textRotation="90"/>
    </xf>
    <xf numFmtId="2" fontId="10" fillId="0" borderId="39" xfId="0" applyNumberFormat="1" applyFont="1" applyBorder="1" applyAlignment="1">
      <alignment horizontal="center" vertical="center" textRotation="90"/>
    </xf>
    <xf numFmtId="2" fontId="10" fillId="0" borderId="40" xfId="0" applyNumberFormat="1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 textRotation="90"/>
    </xf>
    <xf numFmtId="164" fontId="4" fillId="0" borderId="19" xfId="0" applyNumberFormat="1" applyFont="1" applyBorder="1" applyAlignment="1">
      <alignment horizontal="center" vertical="center" textRotation="90"/>
    </xf>
    <xf numFmtId="0" fontId="10" fillId="0" borderId="44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 textRotation="90"/>
    </xf>
    <xf numFmtId="0" fontId="24" fillId="0" borderId="0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9" fillId="0" borderId="5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2" fillId="0" borderId="5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2" fontId="10" fillId="0" borderId="52" xfId="0" applyNumberFormat="1" applyFont="1" applyFill="1" applyBorder="1" applyAlignment="1">
      <alignment horizontal="center" vertical="center" textRotation="90"/>
    </xf>
    <xf numFmtId="2" fontId="10" fillId="0" borderId="50" xfId="0" applyNumberFormat="1" applyFont="1" applyFill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textRotation="90"/>
    </xf>
    <xf numFmtId="0" fontId="14" fillId="0" borderId="39" xfId="0" applyFont="1" applyBorder="1" applyAlignment="1">
      <alignment horizontal="center" vertical="center" textRotation="90"/>
    </xf>
    <xf numFmtId="0" fontId="10" fillId="0" borderId="4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2" fontId="10" fillId="0" borderId="58" xfId="0" applyNumberFormat="1" applyFont="1" applyFill="1" applyBorder="1" applyAlignment="1">
      <alignment horizontal="center" vertical="center" textRotation="90"/>
    </xf>
    <xf numFmtId="2" fontId="10" fillId="0" borderId="39" xfId="0" applyNumberFormat="1" applyFont="1" applyFill="1" applyBorder="1" applyAlignment="1">
      <alignment horizontal="center" vertical="center" textRotation="90"/>
    </xf>
    <xf numFmtId="2" fontId="10" fillId="0" borderId="36" xfId="0" applyNumberFormat="1" applyFont="1" applyFill="1" applyBorder="1" applyAlignment="1">
      <alignment horizontal="center" vertical="center" textRotation="90"/>
    </xf>
    <xf numFmtId="2" fontId="10" fillId="0" borderId="40" xfId="0" applyNumberFormat="1" applyFont="1" applyFill="1" applyBorder="1" applyAlignment="1">
      <alignment horizontal="center" vertical="center" textRotation="90"/>
    </xf>
    <xf numFmtId="0" fontId="10" fillId="0" borderId="52" xfId="0" applyFont="1" applyBorder="1" applyAlignment="1">
      <alignment horizontal="center" vertical="center" textRotation="90"/>
    </xf>
    <xf numFmtId="0" fontId="10" fillId="0" borderId="36" xfId="0" applyFont="1" applyBorder="1" applyAlignment="1">
      <alignment horizontal="center"/>
    </xf>
    <xf numFmtId="0" fontId="12" fillId="0" borderId="5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64" fontId="22" fillId="0" borderId="34" xfId="0" applyNumberFormat="1" applyFont="1" applyBorder="1" applyAlignment="1">
      <alignment horizontal="center" vertical="center" textRotation="90"/>
    </xf>
    <xf numFmtId="164" fontId="22" fillId="0" borderId="19" xfId="0" applyNumberFormat="1" applyFont="1" applyBorder="1" applyAlignment="1">
      <alignment horizontal="center" vertical="center" textRotation="90"/>
    </xf>
    <xf numFmtId="0" fontId="14" fillId="0" borderId="58" xfId="0" applyFont="1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27" fillId="0" borderId="65" xfId="0" applyFont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3" xfId="0" applyFont="1" applyBorder="1" applyAlignment="1">
      <alignment horizontal="center" vertical="center" textRotation="90"/>
    </xf>
    <xf numFmtId="0" fontId="27" fillId="0" borderId="54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164" fontId="22" fillId="0" borderId="30" xfId="0" applyNumberFormat="1" applyFont="1" applyBorder="1" applyAlignment="1">
      <alignment horizontal="center" vertical="center" textRotation="90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7" fillId="0" borderId="6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textRotation="90"/>
    </xf>
    <xf numFmtId="0" fontId="24" fillId="0" borderId="0" xfId="0" applyFont="1" applyAlignment="1"/>
    <xf numFmtId="0" fontId="24" fillId="0" borderId="0" xfId="0" applyFont="1" applyBorder="1" applyAlignment="1"/>
    <xf numFmtId="1" fontId="26" fillId="0" borderId="30" xfId="0" applyNumberFormat="1" applyFont="1" applyBorder="1" applyAlignment="1">
      <alignment horizontal="center" vertical="center"/>
    </xf>
    <xf numFmtId="1" fontId="26" fillId="0" borderId="19" xfId="0" applyNumberFormat="1" applyFont="1" applyBorder="1" applyAlignment="1">
      <alignment horizontal="center" vertical="center"/>
    </xf>
    <xf numFmtId="0" fontId="5" fillId="0" borderId="0" xfId="0" applyFont="1"/>
    <xf numFmtId="0" fontId="3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29" name="Line 1">
          <a:extLst>
            <a:ext uri="{FF2B5EF4-FFF2-40B4-BE49-F238E27FC236}">
              <a16:creationId xmlns:a16="http://schemas.microsoft.com/office/drawing/2014/main" id="{00000000-0008-0000-0100-000001580000}"/>
            </a:ext>
          </a:extLst>
        </xdr:cNvPr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0" name="Line 2">
          <a:extLst>
            <a:ext uri="{FF2B5EF4-FFF2-40B4-BE49-F238E27FC236}">
              <a16:creationId xmlns:a16="http://schemas.microsoft.com/office/drawing/2014/main" id="{00000000-0008-0000-0100-000002580000}"/>
            </a:ext>
          </a:extLst>
        </xdr:cNvPr>
        <xdr:cNvSpPr>
          <a:spLocks noChangeShapeType="1"/>
        </xdr:cNvSpPr>
      </xdr:nvSpPr>
      <xdr:spPr bwMode="auto">
        <a:xfrm>
          <a:off x="25612725" y="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1" name="Line 3">
          <a:extLst>
            <a:ext uri="{FF2B5EF4-FFF2-40B4-BE49-F238E27FC236}">
              <a16:creationId xmlns:a16="http://schemas.microsoft.com/office/drawing/2014/main" id="{00000000-0008-0000-0100-000003580000}"/>
            </a:ext>
          </a:extLst>
        </xdr:cNvPr>
        <xdr:cNvSpPr>
          <a:spLocks noChangeShapeType="1"/>
        </xdr:cNvSpPr>
      </xdr:nvSpPr>
      <xdr:spPr bwMode="auto">
        <a:xfrm>
          <a:off x="2586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2" name="Line 4">
          <a:extLst>
            <a:ext uri="{FF2B5EF4-FFF2-40B4-BE49-F238E27FC236}">
              <a16:creationId xmlns:a16="http://schemas.microsoft.com/office/drawing/2014/main" id="{00000000-0008-0000-0100-000004580000}"/>
            </a:ext>
          </a:extLst>
        </xdr:cNvPr>
        <xdr:cNvSpPr>
          <a:spLocks noChangeShapeType="1"/>
        </xdr:cNvSpPr>
      </xdr:nvSpPr>
      <xdr:spPr bwMode="auto">
        <a:xfrm>
          <a:off x="25869900" y="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3" name="Line 5">
          <a:extLst>
            <a:ext uri="{FF2B5EF4-FFF2-40B4-BE49-F238E27FC236}">
              <a16:creationId xmlns:a16="http://schemas.microsoft.com/office/drawing/2014/main" id="{00000000-0008-0000-0100-000005580000}"/>
            </a:ext>
          </a:extLst>
        </xdr:cNvPr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4" name="Line 6">
          <a:extLst>
            <a:ext uri="{FF2B5EF4-FFF2-40B4-BE49-F238E27FC236}">
              <a16:creationId xmlns:a16="http://schemas.microsoft.com/office/drawing/2014/main" id="{00000000-0008-0000-0100-000006580000}"/>
            </a:ext>
          </a:extLst>
        </xdr:cNvPr>
        <xdr:cNvSpPr>
          <a:spLocks noChangeShapeType="1"/>
        </xdr:cNvSpPr>
      </xdr:nvSpPr>
      <xdr:spPr bwMode="auto">
        <a:xfrm>
          <a:off x="2586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5" name="Line 7">
          <a:extLst>
            <a:ext uri="{FF2B5EF4-FFF2-40B4-BE49-F238E27FC236}">
              <a16:creationId xmlns:a16="http://schemas.microsoft.com/office/drawing/2014/main" id="{00000000-0008-0000-0100-000007580000}"/>
            </a:ext>
          </a:extLst>
        </xdr:cNvPr>
        <xdr:cNvSpPr>
          <a:spLocks noChangeShapeType="1"/>
        </xdr:cNvSpPr>
      </xdr:nvSpPr>
      <xdr:spPr bwMode="auto">
        <a:xfrm>
          <a:off x="25869900" y="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6" name="Line 8">
          <a:extLst>
            <a:ext uri="{FF2B5EF4-FFF2-40B4-BE49-F238E27FC236}">
              <a16:creationId xmlns:a16="http://schemas.microsoft.com/office/drawing/2014/main" id="{00000000-0008-0000-0100-000008580000}"/>
            </a:ext>
          </a:extLst>
        </xdr:cNvPr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7" name="Line 9">
          <a:extLst>
            <a:ext uri="{FF2B5EF4-FFF2-40B4-BE49-F238E27FC236}">
              <a16:creationId xmlns:a16="http://schemas.microsoft.com/office/drawing/2014/main" id="{00000000-0008-0000-0100-000009580000}"/>
            </a:ext>
          </a:extLst>
        </xdr:cNvPr>
        <xdr:cNvSpPr>
          <a:spLocks noChangeShapeType="1"/>
        </xdr:cNvSpPr>
      </xdr:nvSpPr>
      <xdr:spPr bwMode="auto">
        <a:xfrm>
          <a:off x="2926080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8" name="Line 10">
          <a:extLst>
            <a:ext uri="{FF2B5EF4-FFF2-40B4-BE49-F238E27FC236}">
              <a16:creationId xmlns:a16="http://schemas.microsoft.com/office/drawing/2014/main" id="{00000000-0008-0000-0100-00000A580000}"/>
            </a:ext>
          </a:extLst>
        </xdr:cNvPr>
        <xdr:cNvSpPr>
          <a:spLocks noChangeShapeType="1"/>
        </xdr:cNvSpPr>
      </xdr:nvSpPr>
      <xdr:spPr bwMode="auto">
        <a:xfrm>
          <a:off x="292703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9" name="Line 11">
          <a:extLst>
            <a:ext uri="{FF2B5EF4-FFF2-40B4-BE49-F238E27FC236}">
              <a16:creationId xmlns:a16="http://schemas.microsoft.com/office/drawing/2014/main" id="{00000000-0008-0000-0100-00000B580000}"/>
            </a:ext>
          </a:extLst>
        </xdr:cNvPr>
        <xdr:cNvSpPr>
          <a:spLocks noChangeShapeType="1"/>
        </xdr:cNvSpPr>
      </xdr:nvSpPr>
      <xdr:spPr bwMode="auto">
        <a:xfrm>
          <a:off x="29498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0" name="Line 12">
          <a:extLst>
            <a:ext uri="{FF2B5EF4-FFF2-40B4-BE49-F238E27FC236}">
              <a16:creationId xmlns:a16="http://schemas.microsoft.com/office/drawing/2014/main" id="{00000000-0008-0000-0100-00000C580000}"/>
            </a:ext>
          </a:extLst>
        </xdr:cNvPr>
        <xdr:cNvSpPr>
          <a:spLocks noChangeShapeType="1"/>
        </xdr:cNvSpPr>
      </xdr:nvSpPr>
      <xdr:spPr bwMode="auto">
        <a:xfrm>
          <a:off x="294989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1" name="Line 13">
          <a:extLst>
            <a:ext uri="{FF2B5EF4-FFF2-40B4-BE49-F238E27FC236}">
              <a16:creationId xmlns:a16="http://schemas.microsoft.com/office/drawing/2014/main" id="{00000000-0008-0000-0100-00000D580000}"/>
            </a:ext>
          </a:extLst>
        </xdr:cNvPr>
        <xdr:cNvSpPr>
          <a:spLocks noChangeShapeType="1"/>
        </xdr:cNvSpPr>
      </xdr:nvSpPr>
      <xdr:spPr bwMode="auto">
        <a:xfrm>
          <a:off x="2926080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2" name="Line 14">
          <a:extLst>
            <a:ext uri="{FF2B5EF4-FFF2-40B4-BE49-F238E27FC236}">
              <a16:creationId xmlns:a16="http://schemas.microsoft.com/office/drawing/2014/main" id="{00000000-0008-0000-0100-00000E580000}"/>
            </a:ext>
          </a:extLst>
        </xdr:cNvPr>
        <xdr:cNvSpPr>
          <a:spLocks noChangeShapeType="1"/>
        </xdr:cNvSpPr>
      </xdr:nvSpPr>
      <xdr:spPr bwMode="auto">
        <a:xfrm>
          <a:off x="29260800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3" name="Line 15">
          <a:extLst>
            <a:ext uri="{FF2B5EF4-FFF2-40B4-BE49-F238E27FC236}">
              <a16:creationId xmlns:a16="http://schemas.microsoft.com/office/drawing/2014/main" id="{00000000-0008-0000-0100-00000F580000}"/>
            </a:ext>
          </a:extLst>
        </xdr:cNvPr>
        <xdr:cNvSpPr>
          <a:spLocks noChangeShapeType="1"/>
        </xdr:cNvSpPr>
      </xdr:nvSpPr>
      <xdr:spPr bwMode="auto">
        <a:xfrm flipV="1">
          <a:off x="29489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4" name="Line 16">
          <a:extLst>
            <a:ext uri="{FF2B5EF4-FFF2-40B4-BE49-F238E27FC236}">
              <a16:creationId xmlns:a16="http://schemas.microsoft.com/office/drawing/2014/main" id="{00000000-0008-0000-0100-000010580000}"/>
            </a:ext>
          </a:extLst>
        </xdr:cNvPr>
        <xdr:cNvSpPr>
          <a:spLocks noChangeShapeType="1"/>
        </xdr:cNvSpPr>
      </xdr:nvSpPr>
      <xdr:spPr bwMode="auto">
        <a:xfrm flipH="1">
          <a:off x="2948940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5" name="Line 17">
          <a:extLst>
            <a:ext uri="{FF2B5EF4-FFF2-40B4-BE49-F238E27FC236}">
              <a16:creationId xmlns:a16="http://schemas.microsoft.com/office/drawing/2014/main" id="{00000000-0008-0000-0100-000011580000}"/>
            </a:ext>
          </a:extLst>
        </xdr:cNvPr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6" name="Line 18">
          <a:extLst>
            <a:ext uri="{FF2B5EF4-FFF2-40B4-BE49-F238E27FC236}">
              <a16:creationId xmlns:a16="http://schemas.microsoft.com/office/drawing/2014/main" id="{00000000-0008-0000-0100-000012580000}"/>
            </a:ext>
          </a:extLst>
        </xdr:cNvPr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7" name="Line 19">
          <a:extLst>
            <a:ext uri="{FF2B5EF4-FFF2-40B4-BE49-F238E27FC236}">
              <a16:creationId xmlns:a16="http://schemas.microsoft.com/office/drawing/2014/main" id="{00000000-0008-0000-0100-000013580000}"/>
            </a:ext>
          </a:extLst>
        </xdr:cNvPr>
        <xdr:cNvSpPr>
          <a:spLocks noChangeShapeType="1"/>
        </xdr:cNvSpPr>
      </xdr:nvSpPr>
      <xdr:spPr bwMode="auto">
        <a:xfrm>
          <a:off x="292608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8" name="Line 20">
          <a:extLst>
            <a:ext uri="{FF2B5EF4-FFF2-40B4-BE49-F238E27FC236}">
              <a16:creationId xmlns:a16="http://schemas.microsoft.com/office/drawing/2014/main" id="{00000000-0008-0000-0100-000014580000}"/>
            </a:ext>
          </a:extLst>
        </xdr:cNvPr>
        <xdr:cNvSpPr>
          <a:spLocks noChangeShapeType="1"/>
        </xdr:cNvSpPr>
      </xdr:nvSpPr>
      <xdr:spPr bwMode="auto">
        <a:xfrm>
          <a:off x="33223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9" name="Line 21">
          <a:extLst>
            <a:ext uri="{FF2B5EF4-FFF2-40B4-BE49-F238E27FC236}">
              <a16:creationId xmlns:a16="http://schemas.microsoft.com/office/drawing/2014/main" id="{00000000-0008-0000-0100-000015580000}"/>
            </a:ext>
          </a:extLst>
        </xdr:cNvPr>
        <xdr:cNvSpPr>
          <a:spLocks noChangeShapeType="1"/>
        </xdr:cNvSpPr>
      </xdr:nvSpPr>
      <xdr:spPr bwMode="auto">
        <a:xfrm flipH="1">
          <a:off x="32918400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50" name="Line 22">
          <a:extLst>
            <a:ext uri="{FF2B5EF4-FFF2-40B4-BE49-F238E27FC236}">
              <a16:creationId xmlns:a16="http://schemas.microsoft.com/office/drawing/2014/main" id="{00000000-0008-0000-0100-000016580000}"/>
            </a:ext>
          </a:extLst>
        </xdr:cNvPr>
        <xdr:cNvSpPr>
          <a:spLocks noChangeShapeType="1"/>
        </xdr:cNvSpPr>
      </xdr:nvSpPr>
      <xdr:spPr bwMode="auto">
        <a:xfrm flipH="1">
          <a:off x="32918400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51" name="Line 23">
          <a:extLst>
            <a:ext uri="{FF2B5EF4-FFF2-40B4-BE49-F238E27FC236}">
              <a16:creationId xmlns:a16="http://schemas.microsoft.com/office/drawing/2014/main" id="{00000000-0008-0000-0100-000017580000}"/>
            </a:ext>
          </a:extLst>
        </xdr:cNvPr>
        <xdr:cNvSpPr>
          <a:spLocks noChangeShapeType="1"/>
        </xdr:cNvSpPr>
      </xdr:nvSpPr>
      <xdr:spPr bwMode="auto">
        <a:xfrm>
          <a:off x="33204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52" name="Line 24">
          <a:extLst>
            <a:ext uri="{FF2B5EF4-FFF2-40B4-BE49-F238E27FC236}">
              <a16:creationId xmlns:a16="http://schemas.microsoft.com/office/drawing/2014/main" id="{00000000-0008-0000-0100-000018580000}"/>
            </a:ext>
          </a:extLst>
        </xdr:cNvPr>
        <xdr:cNvSpPr>
          <a:spLocks noChangeShapeType="1"/>
        </xdr:cNvSpPr>
      </xdr:nvSpPr>
      <xdr:spPr bwMode="auto">
        <a:xfrm flipH="1">
          <a:off x="32918400" y="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53" name="Line 25">
          <a:extLst>
            <a:ext uri="{FF2B5EF4-FFF2-40B4-BE49-F238E27FC236}">
              <a16:creationId xmlns:a16="http://schemas.microsoft.com/office/drawing/2014/main" id="{00000000-0008-0000-0100-000019580000}"/>
            </a:ext>
          </a:extLst>
        </xdr:cNvPr>
        <xdr:cNvSpPr>
          <a:spLocks noChangeShapeType="1"/>
        </xdr:cNvSpPr>
      </xdr:nvSpPr>
      <xdr:spPr bwMode="auto">
        <a:xfrm flipH="1">
          <a:off x="32927925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285750</xdr:colOff>
      <xdr:row>0</xdr:row>
      <xdr:rowOff>0</xdr:rowOff>
    </xdr:from>
    <xdr:to>
      <xdr:col>49</xdr:col>
      <xdr:colOff>285750</xdr:colOff>
      <xdr:row>0</xdr:row>
      <xdr:rowOff>0</xdr:rowOff>
    </xdr:to>
    <xdr:sp macro="" textlink="">
      <xdr:nvSpPr>
        <xdr:cNvPr id="23553" name="Line 1">
          <a:extLst>
            <a:ext uri="{FF2B5EF4-FFF2-40B4-BE49-F238E27FC236}">
              <a16:creationId xmlns:a16="http://schemas.microsoft.com/office/drawing/2014/main" id="{00000000-0008-0000-0200-0000015C0000}"/>
            </a:ext>
          </a:extLst>
        </xdr:cNvPr>
        <xdr:cNvSpPr>
          <a:spLocks noChangeShapeType="1"/>
        </xdr:cNvSpPr>
      </xdr:nvSpPr>
      <xdr:spPr bwMode="auto">
        <a:xfrm>
          <a:off x="33204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285750</xdr:colOff>
      <xdr:row>0</xdr:row>
      <xdr:rowOff>0</xdr:rowOff>
    </xdr:to>
    <xdr:sp macro="" textlink="">
      <xdr:nvSpPr>
        <xdr:cNvPr id="23554" name="Line 2">
          <a:extLst>
            <a:ext uri="{FF2B5EF4-FFF2-40B4-BE49-F238E27FC236}">
              <a16:creationId xmlns:a16="http://schemas.microsoft.com/office/drawing/2014/main" id="{00000000-0008-0000-0200-0000025C0000}"/>
            </a:ext>
          </a:extLst>
        </xdr:cNvPr>
        <xdr:cNvSpPr>
          <a:spLocks noChangeShapeType="1"/>
        </xdr:cNvSpPr>
      </xdr:nvSpPr>
      <xdr:spPr bwMode="auto">
        <a:xfrm flipH="1">
          <a:off x="32918400" y="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9525</xdr:colOff>
      <xdr:row>0</xdr:row>
      <xdr:rowOff>0</xdr:rowOff>
    </xdr:from>
    <xdr:to>
      <xdr:col>49</xdr:col>
      <xdr:colOff>285750</xdr:colOff>
      <xdr:row>0</xdr:row>
      <xdr:rowOff>0</xdr:rowOff>
    </xdr:to>
    <xdr:sp macro="" textlink="">
      <xdr:nvSpPr>
        <xdr:cNvPr id="23555" name="Line 3">
          <a:extLst>
            <a:ext uri="{FF2B5EF4-FFF2-40B4-BE49-F238E27FC236}">
              <a16:creationId xmlns:a16="http://schemas.microsoft.com/office/drawing/2014/main" id="{00000000-0008-0000-0200-0000035C0000}"/>
            </a:ext>
          </a:extLst>
        </xdr:cNvPr>
        <xdr:cNvSpPr>
          <a:spLocks noChangeShapeType="1"/>
        </xdr:cNvSpPr>
      </xdr:nvSpPr>
      <xdr:spPr bwMode="auto">
        <a:xfrm flipH="1">
          <a:off x="32927925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276225</xdr:colOff>
      <xdr:row>0</xdr:row>
      <xdr:rowOff>0</xdr:rowOff>
    </xdr:from>
    <xdr:to>
      <xdr:col>43</xdr:col>
      <xdr:colOff>276225</xdr:colOff>
      <xdr:row>0</xdr:row>
      <xdr:rowOff>0</xdr:rowOff>
    </xdr:to>
    <xdr:sp macro="" textlink="">
      <xdr:nvSpPr>
        <xdr:cNvPr id="23556" name="Line 4">
          <a:extLst>
            <a:ext uri="{FF2B5EF4-FFF2-40B4-BE49-F238E27FC236}">
              <a16:creationId xmlns:a16="http://schemas.microsoft.com/office/drawing/2014/main" id="{00000000-0008-0000-0200-0000045C0000}"/>
            </a:ext>
          </a:extLst>
        </xdr:cNvPr>
        <xdr:cNvSpPr>
          <a:spLocks noChangeShapeType="1"/>
        </xdr:cNvSpPr>
      </xdr:nvSpPr>
      <xdr:spPr bwMode="auto">
        <a:xfrm>
          <a:off x="29537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276225</xdr:colOff>
      <xdr:row>0</xdr:row>
      <xdr:rowOff>0</xdr:rowOff>
    </xdr:to>
    <xdr:sp macro="" textlink="">
      <xdr:nvSpPr>
        <xdr:cNvPr id="23557" name="Line 5">
          <a:extLst>
            <a:ext uri="{FF2B5EF4-FFF2-40B4-BE49-F238E27FC236}">
              <a16:creationId xmlns:a16="http://schemas.microsoft.com/office/drawing/2014/main" id="{00000000-0008-0000-0200-0000055C0000}"/>
            </a:ext>
          </a:extLst>
        </xdr:cNvPr>
        <xdr:cNvSpPr>
          <a:spLocks noChangeShapeType="1"/>
        </xdr:cNvSpPr>
      </xdr:nvSpPr>
      <xdr:spPr bwMode="auto">
        <a:xfrm flipH="1">
          <a:off x="29260800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0</xdr:row>
      <xdr:rowOff>0</xdr:rowOff>
    </xdr:from>
    <xdr:to>
      <xdr:col>43</xdr:col>
      <xdr:colOff>276225</xdr:colOff>
      <xdr:row>0</xdr:row>
      <xdr:rowOff>0</xdr:rowOff>
    </xdr:to>
    <xdr:sp macro="" textlink="">
      <xdr:nvSpPr>
        <xdr:cNvPr id="23558" name="Line 6">
          <a:extLst>
            <a:ext uri="{FF2B5EF4-FFF2-40B4-BE49-F238E27FC236}">
              <a16:creationId xmlns:a16="http://schemas.microsoft.com/office/drawing/2014/main" id="{00000000-0008-0000-0200-0000065C0000}"/>
            </a:ext>
          </a:extLst>
        </xdr:cNvPr>
        <xdr:cNvSpPr>
          <a:spLocks noChangeShapeType="1"/>
        </xdr:cNvSpPr>
      </xdr:nvSpPr>
      <xdr:spPr bwMode="auto">
        <a:xfrm flipH="1">
          <a:off x="29270325" y="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247650</xdr:colOff>
      <xdr:row>0</xdr:row>
      <xdr:rowOff>0</xdr:rowOff>
    </xdr:from>
    <xdr:to>
      <xdr:col>37</xdr:col>
      <xdr:colOff>428625</xdr:colOff>
      <xdr:row>0</xdr:row>
      <xdr:rowOff>0</xdr:rowOff>
    </xdr:to>
    <xdr:sp macro="" textlink="">
      <xdr:nvSpPr>
        <xdr:cNvPr id="23559" name="Line 7">
          <a:extLst>
            <a:ext uri="{FF2B5EF4-FFF2-40B4-BE49-F238E27FC236}">
              <a16:creationId xmlns:a16="http://schemas.microsoft.com/office/drawing/2014/main" id="{00000000-0008-0000-0200-0000075C0000}"/>
            </a:ext>
          </a:extLst>
        </xdr:cNvPr>
        <xdr:cNvSpPr>
          <a:spLocks noChangeShapeType="1"/>
        </xdr:cNvSpPr>
      </xdr:nvSpPr>
      <xdr:spPr bwMode="auto">
        <a:xfrm flipH="1">
          <a:off x="25850850" y="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247650</xdr:colOff>
      <xdr:row>0</xdr:row>
      <xdr:rowOff>0</xdr:rowOff>
    </xdr:from>
    <xdr:to>
      <xdr:col>37</xdr:col>
      <xdr:colOff>247650</xdr:colOff>
      <xdr:row>0</xdr:row>
      <xdr:rowOff>0</xdr:rowOff>
    </xdr:to>
    <xdr:sp macro="" textlink="">
      <xdr:nvSpPr>
        <xdr:cNvPr id="23560" name="Line 8">
          <a:extLst>
            <a:ext uri="{FF2B5EF4-FFF2-40B4-BE49-F238E27FC236}">
              <a16:creationId xmlns:a16="http://schemas.microsoft.com/office/drawing/2014/main" id="{00000000-0008-0000-0200-0000085C0000}"/>
            </a:ext>
          </a:extLst>
        </xdr:cNvPr>
        <xdr:cNvSpPr>
          <a:spLocks noChangeShapeType="1"/>
        </xdr:cNvSpPr>
      </xdr:nvSpPr>
      <xdr:spPr bwMode="auto">
        <a:xfrm>
          <a:off x="25850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257175</xdr:colOff>
      <xdr:row>0</xdr:row>
      <xdr:rowOff>0</xdr:rowOff>
    </xdr:to>
    <xdr:sp macro="" textlink="">
      <xdr:nvSpPr>
        <xdr:cNvPr id="23561" name="Line 9">
          <a:extLst>
            <a:ext uri="{FF2B5EF4-FFF2-40B4-BE49-F238E27FC236}">
              <a16:creationId xmlns:a16="http://schemas.microsoft.com/office/drawing/2014/main" id="{00000000-0008-0000-0200-0000095C0000}"/>
            </a:ext>
          </a:extLst>
        </xdr:cNvPr>
        <xdr:cNvSpPr>
          <a:spLocks noChangeShapeType="1"/>
        </xdr:cNvSpPr>
      </xdr:nvSpPr>
      <xdr:spPr bwMode="auto">
        <a:xfrm flipH="1"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247650</xdr:colOff>
      <xdr:row>0</xdr:row>
      <xdr:rowOff>0</xdr:rowOff>
    </xdr:to>
    <xdr:sp macro="" textlink="">
      <xdr:nvSpPr>
        <xdr:cNvPr id="23562" name="Line 10">
          <a:extLst>
            <a:ext uri="{FF2B5EF4-FFF2-40B4-BE49-F238E27FC236}">
              <a16:creationId xmlns:a16="http://schemas.microsoft.com/office/drawing/2014/main" id="{00000000-0008-0000-0200-00000A5C0000}"/>
            </a:ext>
          </a:extLst>
        </xdr:cNvPr>
        <xdr:cNvSpPr>
          <a:spLocks noChangeShapeType="1"/>
        </xdr:cNvSpPr>
      </xdr:nvSpPr>
      <xdr:spPr bwMode="auto">
        <a:xfrm flipH="1">
          <a:off x="25603200" y="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238125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63" name="Line 11">
          <a:extLst>
            <a:ext uri="{FF2B5EF4-FFF2-40B4-BE49-F238E27FC236}">
              <a16:creationId xmlns:a16="http://schemas.microsoft.com/office/drawing/2014/main" id="{00000000-0008-0000-0200-00000B5C0000}"/>
            </a:ext>
          </a:extLst>
        </xdr:cNvPr>
        <xdr:cNvSpPr>
          <a:spLocks noChangeShapeType="1"/>
        </xdr:cNvSpPr>
      </xdr:nvSpPr>
      <xdr:spPr bwMode="auto">
        <a:xfrm>
          <a:off x="2584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64" name="Line 12">
          <a:extLst>
            <a:ext uri="{FF2B5EF4-FFF2-40B4-BE49-F238E27FC236}">
              <a16:creationId xmlns:a16="http://schemas.microsoft.com/office/drawing/2014/main" id="{00000000-0008-0000-0200-00000C5C0000}"/>
            </a:ext>
          </a:extLst>
        </xdr:cNvPr>
        <xdr:cNvSpPr>
          <a:spLocks noChangeShapeType="1"/>
        </xdr:cNvSpPr>
      </xdr:nvSpPr>
      <xdr:spPr bwMode="auto">
        <a:xfrm>
          <a:off x="2560320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65" name="Line 13">
          <a:extLst>
            <a:ext uri="{FF2B5EF4-FFF2-40B4-BE49-F238E27FC236}">
              <a16:creationId xmlns:a16="http://schemas.microsoft.com/office/drawing/2014/main" id="{00000000-0008-0000-0200-00000D5C0000}"/>
            </a:ext>
          </a:extLst>
        </xdr:cNvPr>
        <xdr:cNvSpPr>
          <a:spLocks noChangeShapeType="1"/>
        </xdr:cNvSpPr>
      </xdr:nvSpPr>
      <xdr:spPr bwMode="auto">
        <a:xfrm>
          <a:off x="2560320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238125</xdr:colOff>
      <xdr:row>0</xdr:row>
      <xdr:rowOff>0</xdr:rowOff>
    </xdr:from>
    <xdr:to>
      <xdr:col>38</xdr:col>
      <xdr:colOff>0</xdr:colOff>
      <xdr:row>0</xdr:row>
      <xdr:rowOff>0</xdr:rowOff>
    </xdr:to>
    <xdr:sp macro="" textlink="">
      <xdr:nvSpPr>
        <xdr:cNvPr id="23566" name="Line 14">
          <a:extLst>
            <a:ext uri="{FF2B5EF4-FFF2-40B4-BE49-F238E27FC236}">
              <a16:creationId xmlns:a16="http://schemas.microsoft.com/office/drawing/2014/main" id="{00000000-0008-0000-0200-00000E5C0000}"/>
            </a:ext>
          </a:extLst>
        </xdr:cNvPr>
        <xdr:cNvSpPr>
          <a:spLocks noChangeShapeType="1"/>
        </xdr:cNvSpPr>
      </xdr:nvSpPr>
      <xdr:spPr bwMode="auto">
        <a:xfrm flipH="1">
          <a:off x="258413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238125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67" name="Line 15">
          <a:extLst>
            <a:ext uri="{FF2B5EF4-FFF2-40B4-BE49-F238E27FC236}">
              <a16:creationId xmlns:a16="http://schemas.microsoft.com/office/drawing/2014/main" id="{00000000-0008-0000-0200-00000F5C0000}"/>
            </a:ext>
          </a:extLst>
        </xdr:cNvPr>
        <xdr:cNvSpPr>
          <a:spLocks noChangeShapeType="1"/>
        </xdr:cNvSpPr>
      </xdr:nvSpPr>
      <xdr:spPr bwMode="auto">
        <a:xfrm>
          <a:off x="2584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68" name="Line 16">
          <a:extLst>
            <a:ext uri="{FF2B5EF4-FFF2-40B4-BE49-F238E27FC236}">
              <a16:creationId xmlns:a16="http://schemas.microsoft.com/office/drawing/2014/main" id="{00000000-0008-0000-0200-0000105C0000}"/>
            </a:ext>
          </a:extLst>
        </xdr:cNvPr>
        <xdr:cNvSpPr>
          <a:spLocks noChangeShapeType="1"/>
        </xdr:cNvSpPr>
      </xdr:nvSpPr>
      <xdr:spPr bwMode="auto">
        <a:xfrm flipH="1">
          <a:off x="2560320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69" name="Line 17">
          <a:extLst>
            <a:ext uri="{FF2B5EF4-FFF2-40B4-BE49-F238E27FC236}">
              <a16:creationId xmlns:a16="http://schemas.microsoft.com/office/drawing/2014/main" id="{00000000-0008-0000-0200-0000115C0000}"/>
            </a:ext>
          </a:extLst>
        </xdr:cNvPr>
        <xdr:cNvSpPr>
          <a:spLocks noChangeShapeType="1"/>
        </xdr:cNvSpPr>
      </xdr:nvSpPr>
      <xdr:spPr bwMode="auto">
        <a:xfrm>
          <a:off x="256127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238125</xdr:colOff>
      <xdr:row>0</xdr:row>
      <xdr:rowOff>0</xdr:rowOff>
    </xdr:from>
    <xdr:to>
      <xdr:col>38</xdr:col>
      <xdr:colOff>0</xdr:colOff>
      <xdr:row>0</xdr:row>
      <xdr:rowOff>0</xdr:rowOff>
    </xdr:to>
    <xdr:sp macro="" textlink="">
      <xdr:nvSpPr>
        <xdr:cNvPr id="23570" name="Line 18">
          <a:extLst>
            <a:ext uri="{FF2B5EF4-FFF2-40B4-BE49-F238E27FC236}">
              <a16:creationId xmlns:a16="http://schemas.microsoft.com/office/drawing/2014/main" id="{00000000-0008-0000-0200-0000125C0000}"/>
            </a:ext>
          </a:extLst>
        </xdr:cNvPr>
        <xdr:cNvSpPr>
          <a:spLocks noChangeShapeType="1"/>
        </xdr:cNvSpPr>
      </xdr:nvSpPr>
      <xdr:spPr bwMode="auto">
        <a:xfrm flipH="1">
          <a:off x="258413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238125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71" name="Line 19">
          <a:extLst>
            <a:ext uri="{FF2B5EF4-FFF2-40B4-BE49-F238E27FC236}">
              <a16:creationId xmlns:a16="http://schemas.microsoft.com/office/drawing/2014/main" id="{00000000-0008-0000-0200-0000135C0000}"/>
            </a:ext>
          </a:extLst>
        </xdr:cNvPr>
        <xdr:cNvSpPr>
          <a:spLocks noChangeShapeType="1"/>
        </xdr:cNvSpPr>
      </xdr:nvSpPr>
      <xdr:spPr bwMode="auto">
        <a:xfrm>
          <a:off x="2584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72" name="Line 20">
          <a:extLst>
            <a:ext uri="{FF2B5EF4-FFF2-40B4-BE49-F238E27FC236}">
              <a16:creationId xmlns:a16="http://schemas.microsoft.com/office/drawing/2014/main" id="{00000000-0008-0000-0200-0000145C0000}"/>
            </a:ext>
          </a:extLst>
        </xdr:cNvPr>
        <xdr:cNvSpPr>
          <a:spLocks noChangeShapeType="1"/>
        </xdr:cNvSpPr>
      </xdr:nvSpPr>
      <xdr:spPr bwMode="auto">
        <a:xfrm flipH="1">
          <a:off x="256127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9525</xdr:colOff>
      <xdr:row>0</xdr:row>
      <xdr:rowOff>0</xdr:rowOff>
    </xdr:from>
    <xdr:to>
      <xdr:col>37</xdr:col>
      <xdr:colOff>238125</xdr:colOff>
      <xdr:row>0</xdr:row>
      <xdr:rowOff>0</xdr:rowOff>
    </xdr:to>
    <xdr:sp macro="" textlink="">
      <xdr:nvSpPr>
        <xdr:cNvPr id="23573" name="Line 21">
          <a:extLst>
            <a:ext uri="{FF2B5EF4-FFF2-40B4-BE49-F238E27FC236}">
              <a16:creationId xmlns:a16="http://schemas.microsoft.com/office/drawing/2014/main" id="{00000000-0008-0000-0200-0000155C0000}"/>
            </a:ext>
          </a:extLst>
        </xdr:cNvPr>
        <xdr:cNvSpPr>
          <a:spLocks noChangeShapeType="1"/>
        </xdr:cNvSpPr>
      </xdr:nvSpPr>
      <xdr:spPr bwMode="auto">
        <a:xfrm flipH="1">
          <a:off x="256127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238125</xdr:colOff>
      <xdr:row>0</xdr:row>
      <xdr:rowOff>0</xdr:rowOff>
    </xdr:from>
    <xdr:to>
      <xdr:col>38</xdr:col>
      <xdr:colOff>0</xdr:colOff>
      <xdr:row>0</xdr:row>
      <xdr:rowOff>0</xdr:rowOff>
    </xdr:to>
    <xdr:sp macro="" textlink="">
      <xdr:nvSpPr>
        <xdr:cNvPr id="23574" name="Line 22">
          <a:extLst>
            <a:ext uri="{FF2B5EF4-FFF2-40B4-BE49-F238E27FC236}">
              <a16:creationId xmlns:a16="http://schemas.microsoft.com/office/drawing/2014/main" id="{00000000-0008-0000-0200-0000165C0000}"/>
            </a:ext>
          </a:extLst>
        </xdr:cNvPr>
        <xdr:cNvSpPr>
          <a:spLocks noChangeShapeType="1"/>
        </xdr:cNvSpPr>
      </xdr:nvSpPr>
      <xdr:spPr bwMode="auto">
        <a:xfrm>
          <a:off x="258413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152400</xdr:colOff>
      <xdr:row>0</xdr:row>
      <xdr:rowOff>0</xdr:rowOff>
    </xdr:from>
    <xdr:to>
      <xdr:col>43</xdr:col>
      <xdr:colOff>152400</xdr:colOff>
      <xdr:row>0</xdr:row>
      <xdr:rowOff>0</xdr:rowOff>
    </xdr:to>
    <xdr:sp macro="" textlink="">
      <xdr:nvSpPr>
        <xdr:cNvPr id="23575" name="Line 23">
          <a:extLst>
            <a:ext uri="{FF2B5EF4-FFF2-40B4-BE49-F238E27FC236}">
              <a16:creationId xmlns:a16="http://schemas.microsoft.com/office/drawing/2014/main" id="{00000000-0008-0000-0200-0000175C0000}"/>
            </a:ext>
          </a:extLst>
        </xdr:cNvPr>
        <xdr:cNvSpPr>
          <a:spLocks noChangeShapeType="1"/>
        </xdr:cNvSpPr>
      </xdr:nvSpPr>
      <xdr:spPr bwMode="auto">
        <a:xfrm>
          <a:off x="29413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161925</xdr:colOff>
      <xdr:row>0</xdr:row>
      <xdr:rowOff>0</xdr:rowOff>
    </xdr:to>
    <xdr:sp macro="" textlink="">
      <xdr:nvSpPr>
        <xdr:cNvPr id="23576" name="Line 24">
          <a:extLst>
            <a:ext uri="{FF2B5EF4-FFF2-40B4-BE49-F238E27FC236}">
              <a16:creationId xmlns:a16="http://schemas.microsoft.com/office/drawing/2014/main" id="{00000000-0008-0000-0200-0000185C0000}"/>
            </a:ext>
          </a:extLst>
        </xdr:cNvPr>
        <xdr:cNvSpPr>
          <a:spLocks noChangeShapeType="1"/>
        </xdr:cNvSpPr>
      </xdr:nvSpPr>
      <xdr:spPr bwMode="auto">
        <a:xfrm flipH="1">
          <a:off x="29260800" y="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152400</xdr:colOff>
      <xdr:row>0</xdr:row>
      <xdr:rowOff>0</xdr:rowOff>
    </xdr:to>
    <xdr:sp macro="" textlink="">
      <xdr:nvSpPr>
        <xdr:cNvPr id="23577" name="Line 25">
          <a:extLst>
            <a:ext uri="{FF2B5EF4-FFF2-40B4-BE49-F238E27FC236}">
              <a16:creationId xmlns:a16="http://schemas.microsoft.com/office/drawing/2014/main" id="{00000000-0008-0000-0200-0000195C0000}"/>
            </a:ext>
          </a:extLst>
        </xdr:cNvPr>
        <xdr:cNvSpPr>
          <a:spLocks noChangeShapeType="1"/>
        </xdr:cNvSpPr>
      </xdr:nvSpPr>
      <xdr:spPr bwMode="auto">
        <a:xfrm flipH="1">
          <a:off x="29260800" y="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23578" name="Line 26">
          <a:extLst>
            <a:ext uri="{FF2B5EF4-FFF2-40B4-BE49-F238E27FC236}">
              <a16:creationId xmlns:a16="http://schemas.microsoft.com/office/drawing/2014/main" id="{00000000-0008-0000-0200-00001A5C0000}"/>
            </a:ext>
          </a:extLst>
        </xdr:cNvPr>
        <xdr:cNvSpPr>
          <a:spLocks noChangeShapeType="1"/>
        </xdr:cNvSpPr>
      </xdr:nvSpPr>
      <xdr:spPr bwMode="auto">
        <a:xfrm flipH="1">
          <a:off x="29422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152400</xdr:colOff>
      <xdr:row>0</xdr:row>
      <xdr:rowOff>0</xdr:rowOff>
    </xdr:from>
    <xdr:to>
      <xdr:col>43</xdr:col>
      <xdr:colOff>152400</xdr:colOff>
      <xdr:row>0</xdr:row>
      <xdr:rowOff>0</xdr:rowOff>
    </xdr:to>
    <xdr:sp macro="" textlink="">
      <xdr:nvSpPr>
        <xdr:cNvPr id="23579" name="Line 27">
          <a:extLst>
            <a:ext uri="{FF2B5EF4-FFF2-40B4-BE49-F238E27FC236}">
              <a16:creationId xmlns:a16="http://schemas.microsoft.com/office/drawing/2014/main" id="{00000000-0008-0000-0200-00001B5C0000}"/>
            </a:ext>
          </a:extLst>
        </xdr:cNvPr>
        <xdr:cNvSpPr>
          <a:spLocks noChangeShapeType="1"/>
        </xdr:cNvSpPr>
      </xdr:nvSpPr>
      <xdr:spPr bwMode="auto">
        <a:xfrm>
          <a:off x="29413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781050</xdr:colOff>
      <xdr:row>0</xdr:row>
      <xdr:rowOff>0</xdr:rowOff>
    </xdr:from>
    <xdr:to>
      <xdr:col>43</xdr:col>
      <xdr:colOff>152400</xdr:colOff>
      <xdr:row>0</xdr:row>
      <xdr:rowOff>0</xdr:rowOff>
    </xdr:to>
    <xdr:sp macro="" textlink="">
      <xdr:nvSpPr>
        <xdr:cNvPr id="23580" name="Line 28">
          <a:extLst>
            <a:ext uri="{FF2B5EF4-FFF2-40B4-BE49-F238E27FC236}">
              <a16:creationId xmlns:a16="http://schemas.microsoft.com/office/drawing/2014/main" id="{00000000-0008-0000-0200-00001C5C0000}"/>
            </a:ext>
          </a:extLst>
        </xdr:cNvPr>
        <xdr:cNvSpPr>
          <a:spLocks noChangeShapeType="1"/>
        </xdr:cNvSpPr>
      </xdr:nvSpPr>
      <xdr:spPr bwMode="auto">
        <a:xfrm flipH="1">
          <a:off x="29260800" y="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161925</xdr:colOff>
      <xdr:row>0</xdr:row>
      <xdr:rowOff>0</xdr:rowOff>
    </xdr:to>
    <xdr:sp macro="" textlink="">
      <xdr:nvSpPr>
        <xdr:cNvPr id="23581" name="Line 29">
          <a:extLst>
            <a:ext uri="{FF2B5EF4-FFF2-40B4-BE49-F238E27FC236}">
              <a16:creationId xmlns:a16="http://schemas.microsoft.com/office/drawing/2014/main" id="{00000000-0008-0000-0200-00001D5C0000}"/>
            </a:ext>
          </a:extLst>
        </xdr:cNvPr>
        <xdr:cNvSpPr>
          <a:spLocks noChangeShapeType="1"/>
        </xdr:cNvSpPr>
      </xdr:nvSpPr>
      <xdr:spPr bwMode="auto">
        <a:xfrm flipH="1">
          <a:off x="29260800" y="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152400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23582" name="Line 30">
          <a:extLst>
            <a:ext uri="{FF2B5EF4-FFF2-40B4-BE49-F238E27FC236}">
              <a16:creationId xmlns:a16="http://schemas.microsoft.com/office/drawing/2014/main" id="{00000000-0008-0000-0200-00001E5C0000}"/>
            </a:ext>
          </a:extLst>
        </xdr:cNvPr>
        <xdr:cNvSpPr>
          <a:spLocks noChangeShapeType="1"/>
        </xdr:cNvSpPr>
      </xdr:nvSpPr>
      <xdr:spPr bwMode="auto">
        <a:xfrm flipH="1">
          <a:off x="29413200" y="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266700</xdr:colOff>
      <xdr:row>0</xdr:row>
      <xdr:rowOff>0</xdr:rowOff>
    </xdr:from>
    <xdr:to>
      <xdr:col>49</xdr:col>
      <xdr:colOff>266700</xdr:colOff>
      <xdr:row>0</xdr:row>
      <xdr:rowOff>0</xdr:rowOff>
    </xdr:to>
    <xdr:sp macro="" textlink="">
      <xdr:nvSpPr>
        <xdr:cNvPr id="23583" name="Line 31">
          <a:extLst>
            <a:ext uri="{FF2B5EF4-FFF2-40B4-BE49-F238E27FC236}">
              <a16:creationId xmlns:a16="http://schemas.microsoft.com/office/drawing/2014/main" id="{00000000-0008-0000-0200-00001F5C0000}"/>
            </a:ext>
          </a:extLst>
        </xdr:cNvPr>
        <xdr:cNvSpPr>
          <a:spLocks noChangeShapeType="1"/>
        </xdr:cNvSpPr>
      </xdr:nvSpPr>
      <xdr:spPr bwMode="auto">
        <a:xfrm>
          <a:off x="33185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23584" name="Line 32">
          <a:extLst>
            <a:ext uri="{FF2B5EF4-FFF2-40B4-BE49-F238E27FC236}">
              <a16:creationId xmlns:a16="http://schemas.microsoft.com/office/drawing/2014/main" id="{00000000-0008-0000-0200-0000205C0000}"/>
            </a:ext>
          </a:extLst>
        </xdr:cNvPr>
        <xdr:cNvSpPr>
          <a:spLocks noChangeShapeType="1"/>
        </xdr:cNvSpPr>
      </xdr:nvSpPr>
      <xdr:spPr bwMode="auto">
        <a:xfrm flipH="1">
          <a:off x="32918400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771525</xdr:colOff>
      <xdr:row>0</xdr:row>
      <xdr:rowOff>0</xdr:rowOff>
    </xdr:from>
    <xdr:to>
      <xdr:col>49</xdr:col>
      <xdr:colOff>266700</xdr:colOff>
      <xdr:row>0</xdr:row>
      <xdr:rowOff>0</xdr:rowOff>
    </xdr:to>
    <xdr:sp macro="" textlink="">
      <xdr:nvSpPr>
        <xdr:cNvPr id="23585" name="Line 33">
          <a:extLst>
            <a:ext uri="{FF2B5EF4-FFF2-40B4-BE49-F238E27FC236}">
              <a16:creationId xmlns:a16="http://schemas.microsoft.com/office/drawing/2014/main" id="{00000000-0008-0000-0200-0000215C0000}"/>
            </a:ext>
          </a:extLst>
        </xdr:cNvPr>
        <xdr:cNvSpPr>
          <a:spLocks noChangeShapeType="1"/>
        </xdr:cNvSpPr>
      </xdr:nvSpPr>
      <xdr:spPr bwMode="auto">
        <a:xfrm flipH="1">
          <a:off x="32918400" y="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285750</xdr:colOff>
      <xdr:row>38</xdr:row>
      <xdr:rowOff>0</xdr:rowOff>
    </xdr:from>
    <xdr:to>
      <xdr:col>54</xdr:col>
      <xdr:colOff>285750</xdr:colOff>
      <xdr:row>42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B070444-9C56-4192-8413-A00BABA7B464}"/>
            </a:ext>
          </a:extLst>
        </xdr:cNvPr>
        <xdr:cNvSpPr>
          <a:spLocks noChangeShapeType="1"/>
        </xdr:cNvSpPr>
      </xdr:nvSpPr>
      <xdr:spPr bwMode="auto">
        <a:xfrm>
          <a:off x="18947130" y="5273040"/>
          <a:ext cx="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42</xdr:row>
      <xdr:rowOff>0</xdr:rowOff>
    </xdr:from>
    <xdr:to>
      <xdr:col>54</xdr:col>
      <xdr:colOff>285750</xdr:colOff>
      <xdr:row>42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433A028B-6988-4AF9-A3F9-C568EFBDF7C1}"/>
            </a:ext>
          </a:extLst>
        </xdr:cNvPr>
        <xdr:cNvSpPr>
          <a:spLocks noChangeShapeType="1"/>
        </xdr:cNvSpPr>
      </xdr:nvSpPr>
      <xdr:spPr bwMode="auto">
        <a:xfrm flipH="1">
          <a:off x="18661380" y="589026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9525</xdr:colOff>
      <xdr:row>38</xdr:row>
      <xdr:rowOff>0</xdr:rowOff>
    </xdr:from>
    <xdr:to>
      <xdr:col>54</xdr:col>
      <xdr:colOff>285750</xdr:colOff>
      <xdr:row>38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8FF47F8E-D10B-4D3A-A55A-9CE520C4F08B}"/>
            </a:ext>
          </a:extLst>
        </xdr:cNvPr>
        <xdr:cNvSpPr>
          <a:spLocks noChangeShapeType="1"/>
        </xdr:cNvSpPr>
      </xdr:nvSpPr>
      <xdr:spPr bwMode="auto">
        <a:xfrm flipH="1">
          <a:off x="18670905" y="527304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276225</xdr:colOff>
      <xdr:row>38</xdr:row>
      <xdr:rowOff>0</xdr:rowOff>
    </xdr:from>
    <xdr:to>
      <xdr:col>48</xdr:col>
      <xdr:colOff>276225</xdr:colOff>
      <xdr:row>42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3B8B8C70-75FC-4B8B-A367-60DA723D8DC9}"/>
            </a:ext>
          </a:extLst>
        </xdr:cNvPr>
        <xdr:cNvSpPr>
          <a:spLocks noChangeShapeType="1"/>
        </xdr:cNvSpPr>
      </xdr:nvSpPr>
      <xdr:spPr bwMode="auto">
        <a:xfrm>
          <a:off x="15927705" y="5273040"/>
          <a:ext cx="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42</xdr:row>
      <xdr:rowOff>0</xdr:rowOff>
    </xdr:from>
    <xdr:to>
      <xdr:col>48</xdr:col>
      <xdr:colOff>276225</xdr:colOff>
      <xdr:row>42</xdr:row>
      <xdr:rowOff>0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5DD84C3B-D64D-4435-B5C3-7EED3AC880F1}"/>
            </a:ext>
          </a:extLst>
        </xdr:cNvPr>
        <xdr:cNvSpPr>
          <a:spLocks noChangeShapeType="1"/>
        </xdr:cNvSpPr>
      </xdr:nvSpPr>
      <xdr:spPr bwMode="auto">
        <a:xfrm flipH="1">
          <a:off x="15651480" y="589026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9525</xdr:colOff>
      <xdr:row>38</xdr:row>
      <xdr:rowOff>0</xdr:rowOff>
    </xdr:from>
    <xdr:to>
      <xdr:col>48</xdr:col>
      <xdr:colOff>276225</xdr:colOff>
      <xdr:row>38</xdr:row>
      <xdr:rowOff>0</xdr:rowOff>
    </xdr:to>
    <xdr:sp macro="" textlink="">
      <xdr:nvSpPr>
        <xdr:cNvPr id="7" name="Line 9">
          <a:extLst>
            <a:ext uri="{FF2B5EF4-FFF2-40B4-BE49-F238E27FC236}">
              <a16:creationId xmlns:a16="http://schemas.microsoft.com/office/drawing/2014/main" id="{A6D57F9A-B320-44F5-BBA1-C9EAB82A0AE3}"/>
            </a:ext>
          </a:extLst>
        </xdr:cNvPr>
        <xdr:cNvSpPr>
          <a:spLocks noChangeShapeType="1"/>
        </xdr:cNvSpPr>
      </xdr:nvSpPr>
      <xdr:spPr bwMode="auto">
        <a:xfrm flipH="1">
          <a:off x="15661005" y="527304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247650</xdr:colOff>
      <xdr:row>13</xdr:row>
      <xdr:rowOff>0</xdr:rowOff>
    </xdr:from>
    <xdr:to>
      <xdr:col>42</xdr:col>
      <xdr:colOff>428625</xdr:colOff>
      <xdr:row>13</xdr:row>
      <xdr:rowOff>0</xdr:rowOff>
    </xdr:to>
    <xdr:sp macro="" textlink="">
      <xdr:nvSpPr>
        <xdr:cNvPr id="8" name="Line 31">
          <a:extLst>
            <a:ext uri="{FF2B5EF4-FFF2-40B4-BE49-F238E27FC236}">
              <a16:creationId xmlns:a16="http://schemas.microsoft.com/office/drawing/2014/main" id="{AD2CEE5B-C8BC-4D4E-9CDF-705C49F483CD}"/>
            </a:ext>
          </a:extLst>
        </xdr:cNvPr>
        <xdr:cNvSpPr>
          <a:spLocks noChangeShapeType="1"/>
        </xdr:cNvSpPr>
      </xdr:nvSpPr>
      <xdr:spPr bwMode="auto">
        <a:xfrm flipH="1">
          <a:off x="12790170" y="193548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247650</xdr:colOff>
      <xdr:row>10</xdr:row>
      <xdr:rowOff>133350</xdr:rowOff>
    </xdr:from>
    <xdr:to>
      <xdr:col>42</xdr:col>
      <xdr:colOff>247650</xdr:colOff>
      <xdr:row>14</xdr:row>
      <xdr:rowOff>0</xdr:rowOff>
    </xdr:to>
    <xdr:sp macro="" textlink="">
      <xdr:nvSpPr>
        <xdr:cNvPr id="9" name="Line 32">
          <a:extLst>
            <a:ext uri="{FF2B5EF4-FFF2-40B4-BE49-F238E27FC236}">
              <a16:creationId xmlns:a16="http://schemas.microsoft.com/office/drawing/2014/main" id="{BC841D1D-F292-4589-BC3A-0F6B358C4B5B}"/>
            </a:ext>
          </a:extLst>
        </xdr:cNvPr>
        <xdr:cNvSpPr>
          <a:spLocks noChangeShapeType="1"/>
        </xdr:cNvSpPr>
      </xdr:nvSpPr>
      <xdr:spPr bwMode="auto">
        <a:xfrm>
          <a:off x="12790170" y="1657350"/>
          <a:ext cx="0" cy="4152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10</xdr:row>
      <xdr:rowOff>133350</xdr:rowOff>
    </xdr:from>
    <xdr:to>
      <xdr:col>42</xdr:col>
      <xdr:colOff>257175</xdr:colOff>
      <xdr:row>10</xdr:row>
      <xdr:rowOff>133350</xdr:rowOff>
    </xdr:to>
    <xdr:sp macro="" textlink="">
      <xdr:nvSpPr>
        <xdr:cNvPr id="10" name="Line 33">
          <a:extLst>
            <a:ext uri="{FF2B5EF4-FFF2-40B4-BE49-F238E27FC236}">
              <a16:creationId xmlns:a16="http://schemas.microsoft.com/office/drawing/2014/main" id="{0D97BA68-926E-4552-AAD9-68465CBB0775}"/>
            </a:ext>
          </a:extLst>
        </xdr:cNvPr>
        <xdr:cNvSpPr>
          <a:spLocks noChangeShapeType="1"/>
        </xdr:cNvSpPr>
      </xdr:nvSpPr>
      <xdr:spPr bwMode="auto">
        <a:xfrm flipH="1">
          <a:off x="12542520" y="1657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14</xdr:row>
      <xdr:rowOff>0</xdr:rowOff>
    </xdr:from>
    <xdr:to>
      <xdr:col>42</xdr:col>
      <xdr:colOff>247650</xdr:colOff>
      <xdr:row>14</xdr:row>
      <xdr:rowOff>0</xdr:rowOff>
    </xdr:to>
    <xdr:sp macro="" textlink="">
      <xdr:nvSpPr>
        <xdr:cNvPr id="11" name="Line 34">
          <a:extLst>
            <a:ext uri="{FF2B5EF4-FFF2-40B4-BE49-F238E27FC236}">
              <a16:creationId xmlns:a16="http://schemas.microsoft.com/office/drawing/2014/main" id="{4166249D-8A14-4ED0-866A-C967E3351A76}"/>
            </a:ext>
          </a:extLst>
        </xdr:cNvPr>
        <xdr:cNvSpPr>
          <a:spLocks noChangeShapeType="1"/>
        </xdr:cNvSpPr>
      </xdr:nvSpPr>
      <xdr:spPr bwMode="auto">
        <a:xfrm flipH="1">
          <a:off x="12542520" y="207264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238125</xdr:colOff>
      <xdr:row>17</xdr:row>
      <xdr:rowOff>0</xdr:rowOff>
    </xdr:from>
    <xdr:to>
      <xdr:col>42</xdr:col>
      <xdr:colOff>238125</xdr:colOff>
      <xdr:row>21</xdr:row>
      <xdr:rowOff>9525</xdr:rowOff>
    </xdr:to>
    <xdr:sp macro="" textlink="">
      <xdr:nvSpPr>
        <xdr:cNvPr id="12" name="Line 35">
          <a:extLst>
            <a:ext uri="{FF2B5EF4-FFF2-40B4-BE49-F238E27FC236}">
              <a16:creationId xmlns:a16="http://schemas.microsoft.com/office/drawing/2014/main" id="{97822E3E-A3BE-4975-9EF6-489BC0F11CAB}"/>
            </a:ext>
          </a:extLst>
        </xdr:cNvPr>
        <xdr:cNvSpPr>
          <a:spLocks noChangeShapeType="1"/>
        </xdr:cNvSpPr>
      </xdr:nvSpPr>
      <xdr:spPr bwMode="auto">
        <a:xfrm>
          <a:off x="12780645" y="2484120"/>
          <a:ext cx="0" cy="4210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21</xdr:row>
      <xdr:rowOff>0</xdr:rowOff>
    </xdr:from>
    <xdr:to>
      <xdr:col>42</xdr:col>
      <xdr:colOff>238125</xdr:colOff>
      <xdr:row>21</xdr:row>
      <xdr:rowOff>0</xdr:rowOff>
    </xdr:to>
    <xdr:sp macro="" textlink="">
      <xdr:nvSpPr>
        <xdr:cNvPr id="13" name="Line 36">
          <a:extLst>
            <a:ext uri="{FF2B5EF4-FFF2-40B4-BE49-F238E27FC236}">
              <a16:creationId xmlns:a16="http://schemas.microsoft.com/office/drawing/2014/main" id="{CDDC6087-B20F-4948-BDC6-7B0F60AE5369}"/>
            </a:ext>
          </a:extLst>
        </xdr:cNvPr>
        <xdr:cNvSpPr>
          <a:spLocks noChangeShapeType="1"/>
        </xdr:cNvSpPr>
      </xdr:nvSpPr>
      <xdr:spPr bwMode="auto">
        <a:xfrm>
          <a:off x="12542520" y="289560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17</xdr:row>
      <xdr:rowOff>0</xdr:rowOff>
    </xdr:from>
    <xdr:to>
      <xdr:col>42</xdr:col>
      <xdr:colOff>238125</xdr:colOff>
      <xdr:row>17</xdr:row>
      <xdr:rowOff>0</xdr:rowOff>
    </xdr:to>
    <xdr:sp macro="" textlink="">
      <xdr:nvSpPr>
        <xdr:cNvPr id="14" name="Line 37">
          <a:extLst>
            <a:ext uri="{FF2B5EF4-FFF2-40B4-BE49-F238E27FC236}">
              <a16:creationId xmlns:a16="http://schemas.microsoft.com/office/drawing/2014/main" id="{1BBC637F-A1AC-4D72-86BC-1A2FA503A7A7}"/>
            </a:ext>
          </a:extLst>
        </xdr:cNvPr>
        <xdr:cNvSpPr>
          <a:spLocks noChangeShapeType="1"/>
        </xdr:cNvSpPr>
      </xdr:nvSpPr>
      <xdr:spPr bwMode="auto">
        <a:xfrm>
          <a:off x="12542520" y="248412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238125</xdr:colOff>
      <xdr:row>20</xdr:row>
      <xdr:rowOff>0</xdr:rowOff>
    </xdr:from>
    <xdr:to>
      <xdr:col>43</xdr:col>
      <xdr:colOff>0</xdr:colOff>
      <xdr:row>20</xdr:row>
      <xdr:rowOff>0</xdr:rowOff>
    </xdr:to>
    <xdr:sp macro="" textlink="">
      <xdr:nvSpPr>
        <xdr:cNvPr id="15" name="Line 38">
          <a:extLst>
            <a:ext uri="{FF2B5EF4-FFF2-40B4-BE49-F238E27FC236}">
              <a16:creationId xmlns:a16="http://schemas.microsoft.com/office/drawing/2014/main" id="{9129BBD0-A559-4F1F-86BA-1CE0D6A268D2}"/>
            </a:ext>
          </a:extLst>
        </xdr:cNvPr>
        <xdr:cNvSpPr>
          <a:spLocks noChangeShapeType="1"/>
        </xdr:cNvSpPr>
      </xdr:nvSpPr>
      <xdr:spPr bwMode="auto">
        <a:xfrm flipH="1">
          <a:off x="12780645" y="2758440"/>
          <a:ext cx="2114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238125</xdr:colOff>
      <xdr:row>23</xdr:row>
      <xdr:rowOff>133350</xdr:rowOff>
    </xdr:from>
    <xdr:to>
      <xdr:col>42</xdr:col>
      <xdr:colOff>238125</xdr:colOff>
      <xdr:row>26</xdr:row>
      <xdr:rowOff>133350</xdr:rowOff>
    </xdr:to>
    <xdr:sp macro="" textlink="">
      <xdr:nvSpPr>
        <xdr:cNvPr id="16" name="Line 39">
          <a:extLst>
            <a:ext uri="{FF2B5EF4-FFF2-40B4-BE49-F238E27FC236}">
              <a16:creationId xmlns:a16="http://schemas.microsoft.com/office/drawing/2014/main" id="{3A9A42AC-22F2-47E7-AF1C-68ACCE407390}"/>
            </a:ext>
          </a:extLst>
        </xdr:cNvPr>
        <xdr:cNvSpPr>
          <a:spLocks noChangeShapeType="1"/>
        </xdr:cNvSpPr>
      </xdr:nvSpPr>
      <xdr:spPr bwMode="auto">
        <a:xfrm>
          <a:off x="12780645" y="3303270"/>
          <a:ext cx="0" cy="411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24</xdr:row>
      <xdr:rowOff>0</xdr:rowOff>
    </xdr:from>
    <xdr:to>
      <xdr:col>42</xdr:col>
      <xdr:colOff>238125</xdr:colOff>
      <xdr:row>24</xdr:row>
      <xdr:rowOff>0</xdr:rowOff>
    </xdr:to>
    <xdr:sp macro="" textlink="">
      <xdr:nvSpPr>
        <xdr:cNvPr id="17" name="Line 40">
          <a:extLst>
            <a:ext uri="{FF2B5EF4-FFF2-40B4-BE49-F238E27FC236}">
              <a16:creationId xmlns:a16="http://schemas.microsoft.com/office/drawing/2014/main" id="{3293DF71-4D2C-4658-9F51-15E2E12F55F5}"/>
            </a:ext>
          </a:extLst>
        </xdr:cNvPr>
        <xdr:cNvSpPr>
          <a:spLocks noChangeShapeType="1"/>
        </xdr:cNvSpPr>
      </xdr:nvSpPr>
      <xdr:spPr bwMode="auto">
        <a:xfrm flipH="1">
          <a:off x="12542520" y="330708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9525</xdr:colOff>
      <xdr:row>27</xdr:row>
      <xdr:rowOff>0</xdr:rowOff>
    </xdr:from>
    <xdr:to>
      <xdr:col>42</xdr:col>
      <xdr:colOff>238125</xdr:colOff>
      <xdr:row>27</xdr:row>
      <xdr:rowOff>0</xdr:rowOff>
    </xdr:to>
    <xdr:sp macro="" textlink="">
      <xdr:nvSpPr>
        <xdr:cNvPr id="18" name="Line 41">
          <a:extLst>
            <a:ext uri="{FF2B5EF4-FFF2-40B4-BE49-F238E27FC236}">
              <a16:creationId xmlns:a16="http://schemas.microsoft.com/office/drawing/2014/main" id="{CAEEF968-CB88-4B9F-A0A2-21128276AF62}"/>
            </a:ext>
          </a:extLst>
        </xdr:cNvPr>
        <xdr:cNvSpPr>
          <a:spLocks noChangeShapeType="1"/>
        </xdr:cNvSpPr>
      </xdr:nvSpPr>
      <xdr:spPr bwMode="auto">
        <a:xfrm>
          <a:off x="12552045" y="371856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238125</xdr:colOff>
      <xdr:row>26</xdr:row>
      <xdr:rowOff>0</xdr:rowOff>
    </xdr:from>
    <xdr:to>
      <xdr:col>43</xdr:col>
      <xdr:colOff>0</xdr:colOff>
      <xdr:row>26</xdr:row>
      <xdr:rowOff>0</xdr:rowOff>
    </xdr:to>
    <xdr:sp macro="" textlink="">
      <xdr:nvSpPr>
        <xdr:cNvPr id="19" name="Line 42">
          <a:extLst>
            <a:ext uri="{FF2B5EF4-FFF2-40B4-BE49-F238E27FC236}">
              <a16:creationId xmlns:a16="http://schemas.microsoft.com/office/drawing/2014/main" id="{E26A5CD8-34EB-4A49-8982-96F61A62AE93}"/>
            </a:ext>
          </a:extLst>
        </xdr:cNvPr>
        <xdr:cNvSpPr>
          <a:spLocks noChangeShapeType="1"/>
        </xdr:cNvSpPr>
      </xdr:nvSpPr>
      <xdr:spPr bwMode="auto">
        <a:xfrm flipH="1">
          <a:off x="12780645" y="3581400"/>
          <a:ext cx="2114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238125</xdr:colOff>
      <xdr:row>30</xdr:row>
      <xdr:rowOff>0</xdr:rowOff>
    </xdr:from>
    <xdr:to>
      <xdr:col>42</xdr:col>
      <xdr:colOff>238125</xdr:colOff>
      <xdr:row>33</xdr:row>
      <xdr:rowOff>9525</xdr:rowOff>
    </xdr:to>
    <xdr:sp macro="" textlink="">
      <xdr:nvSpPr>
        <xdr:cNvPr id="20" name="Line 43">
          <a:extLst>
            <a:ext uri="{FF2B5EF4-FFF2-40B4-BE49-F238E27FC236}">
              <a16:creationId xmlns:a16="http://schemas.microsoft.com/office/drawing/2014/main" id="{4EC2919D-5C9A-4269-84EB-F98136DF8D0F}"/>
            </a:ext>
          </a:extLst>
        </xdr:cNvPr>
        <xdr:cNvSpPr>
          <a:spLocks noChangeShapeType="1"/>
        </xdr:cNvSpPr>
      </xdr:nvSpPr>
      <xdr:spPr bwMode="auto">
        <a:xfrm>
          <a:off x="12780645" y="413004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9525</xdr:colOff>
      <xdr:row>30</xdr:row>
      <xdr:rowOff>9525</xdr:rowOff>
    </xdr:from>
    <xdr:to>
      <xdr:col>42</xdr:col>
      <xdr:colOff>238125</xdr:colOff>
      <xdr:row>30</xdr:row>
      <xdr:rowOff>9525</xdr:rowOff>
    </xdr:to>
    <xdr:sp macro="" textlink="">
      <xdr:nvSpPr>
        <xdr:cNvPr id="21" name="Line 44">
          <a:extLst>
            <a:ext uri="{FF2B5EF4-FFF2-40B4-BE49-F238E27FC236}">
              <a16:creationId xmlns:a16="http://schemas.microsoft.com/office/drawing/2014/main" id="{6CA56EB6-84A6-4100-81A1-237963560685}"/>
            </a:ext>
          </a:extLst>
        </xdr:cNvPr>
        <xdr:cNvSpPr>
          <a:spLocks noChangeShapeType="1"/>
        </xdr:cNvSpPr>
      </xdr:nvSpPr>
      <xdr:spPr bwMode="auto">
        <a:xfrm flipH="1">
          <a:off x="12552045" y="413956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9525</xdr:colOff>
      <xdr:row>33</xdr:row>
      <xdr:rowOff>19050</xdr:rowOff>
    </xdr:from>
    <xdr:to>
      <xdr:col>42</xdr:col>
      <xdr:colOff>238125</xdr:colOff>
      <xdr:row>33</xdr:row>
      <xdr:rowOff>19050</xdr:rowOff>
    </xdr:to>
    <xdr:sp macro="" textlink="">
      <xdr:nvSpPr>
        <xdr:cNvPr id="22" name="Line 45">
          <a:extLst>
            <a:ext uri="{FF2B5EF4-FFF2-40B4-BE49-F238E27FC236}">
              <a16:creationId xmlns:a16="http://schemas.microsoft.com/office/drawing/2014/main" id="{BCC05659-DBD6-4BA2-8897-C6E083BA52DE}"/>
            </a:ext>
          </a:extLst>
        </xdr:cNvPr>
        <xdr:cNvSpPr>
          <a:spLocks noChangeShapeType="1"/>
        </xdr:cNvSpPr>
      </xdr:nvSpPr>
      <xdr:spPr bwMode="auto">
        <a:xfrm flipH="1">
          <a:off x="12552045" y="460629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238125</xdr:colOff>
      <xdr:row>31</xdr:row>
      <xdr:rowOff>9525</xdr:rowOff>
    </xdr:from>
    <xdr:to>
      <xdr:col>43</xdr:col>
      <xdr:colOff>0</xdr:colOff>
      <xdr:row>31</xdr:row>
      <xdr:rowOff>9525</xdr:rowOff>
    </xdr:to>
    <xdr:sp macro="" textlink="">
      <xdr:nvSpPr>
        <xdr:cNvPr id="23" name="Line 46">
          <a:extLst>
            <a:ext uri="{FF2B5EF4-FFF2-40B4-BE49-F238E27FC236}">
              <a16:creationId xmlns:a16="http://schemas.microsoft.com/office/drawing/2014/main" id="{36EA5F16-D8D9-4F3D-B01B-CF7F2F7FDF24}"/>
            </a:ext>
          </a:extLst>
        </xdr:cNvPr>
        <xdr:cNvSpPr>
          <a:spLocks noChangeShapeType="1"/>
        </xdr:cNvSpPr>
      </xdr:nvSpPr>
      <xdr:spPr bwMode="auto">
        <a:xfrm>
          <a:off x="12780645" y="4299585"/>
          <a:ext cx="2114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152400</xdr:colOff>
      <xdr:row>12</xdr:row>
      <xdr:rowOff>133350</xdr:rowOff>
    </xdr:from>
    <xdr:to>
      <xdr:col>48</xdr:col>
      <xdr:colOff>152400</xdr:colOff>
      <xdr:row>20</xdr:row>
      <xdr:rowOff>19050</xdr:rowOff>
    </xdr:to>
    <xdr:sp macro="" textlink="">
      <xdr:nvSpPr>
        <xdr:cNvPr id="24" name="Line 47">
          <a:extLst>
            <a:ext uri="{FF2B5EF4-FFF2-40B4-BE49-F238E27FC236}">
              <a16:creationId xmlns:a16="http://schemas.microsoft.com/office/drawing/2014/main" id="{6CC0858E-5F2A-4DAD-917A-2DC069BBFB45}"/>
            </a:ext>
          </a:extLst>
        </xdr:cNvPr>
        <xdr:cNvSpPr>
          <a:spLocks noChangeShapeType="1"/>
        </xdr:cNvSpPr>
      </xdr:nvSpPr>
      <xdr:spPr bwMode="auto">
        <a:xfrm>
          <a:off x="15803880" y="1931670"/>
          <a:ext cx="0" cy="845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19050</xdr:rowOff>
    </xdr:from>
    <xdr:to>
      <xdr:col>48</xdr:col>
      <xdr:colOff>161925</xdr:colOff>
      <xdr:row>20</xdr:row>
      <xdr:rowOff>19050</xdr:rowOff>
    </xdr:to>
    <xdr:sp macro="" textlink="">
      <xdr:nvSpPr>
        <xdr:cNvPr id="25" name="Line 48">
          <a:extLst>
            <a:ext uri="{FF2B5EF4-FFF2-40B4-BE49-F238E27FC236}">
              <a16:creationId xmlns:a16="http://schemas.microsoft.com/office/drawing/2014/main" id="{16C363F6-D461-45AB-A1E5-8E3B254F2296}"/>
            </a:ext>
          </a:extLst>
        </xdr:cNvPr>
        <xdr:cNvSpPr>
          <a:spLocks noChangeShapeType="1"/>
        </xdr:cNvSpPr>
      </xdr:nvSpPr>
      <xdr:spPr bwMode="auto">
        <a:xfrm flipH="1">
          <a:off x="15651480" y="277749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133350</xdr:rowOff>
    </xdr:from>
    <xdr:to>
      <xdr:col>48</xdr:col>
      <xdr:colOff>152400</xdr:colOff>
      <xdr:row>12</xdr:row>
      <xdr:rowOff>133350</xdr:rowOff>
    </xdr:to>
    <xdr:sp macro="" textlink="">
      <xdr:nvSpPr>
        <xdr:cNvPr id="26" name="Line 49">
          <a:extLst>
            <a:ext uri="{FF2B5EF4-FFF2-40B4-BE49-F238E27FC236}">
              <a16:creationId xmlns:a16="http://schemas.microsoft.com/office/drawing/2014/main" id="{40A20FDA-714A-4330-B5DE-2C3D2F9E5911}"/>
            </a:ext>
          </a:extLst>
        </xdr:cNvPr>
        <xdr:cNvSpPr>
          <a:spLocks noChangeShapeType="1"/>
        </xdr:cNvSpPr>
      </xdr:nvSpPr>
      <xdr:spPr bwMode="auto">
        <a:xfrm flipH="1">
          <a:off x="15651480" y="193167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161925</xdr:colOff>
      <xdr:row>16</xdr:row>
      <xdr:rowOff>0</xdr:rowOff>
    </xdr:from>
    <xdr:to>
      <xdr:col>49</xdr:col>
      <xdr:colOff>0</xdr:colOff>
      <xdr:row>16</xdr:row>
      <xdr:rowOff>9525</xdr:rowOff>
    </xdr:to>
    <xdr:sp macro="" textlink="">
      <xdr:nvSpPr>
        <xdr:cNvPr id="27" name="Line 50">
          <a:extLst>
            <a:ext uri="{FF2B5EF4-FFF2-40B4-BE49-F238E27FC236}">
              <a16:creationId xmlns:a16="http://schemas.microsoft.com/office/drawing/2014/main" id="{896A43EB-AB2D-4CD5-B616-EB7C48FF49AC}"/>
            </a:ext>
          </a:extLst>
        </xdr:cNvPr>
        <xdr:cNvSpPr>
          <a:spLocks noChangeShapeType="1"/>
        </xdr:cNvSpPr>
      </xdr:nvSpPr>
      <xdr:spPr bwMode="auto">
        <a:xfrm flipH="1">
          <a:off x="15813405" y="2346960"/>
          <a:ext cx="15811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152400</xdr:colOff>
      <xdr:row>26</xdr:row>
      <xdr:rowOff>0</xdr:rowOff>
    </xdr:from>
    <xdr:to>
      <xdr:col>48</xdr:col>
      <xdr:colOff>152400</xdr:colOff>
      <xdr:row>31</xdr:row>
      <xdr:rowOff>0</xdr:rowOff>
    </xdr:to>
    <xdr:sp macro="" textlink="">
      <xdr:nvSpPr>
        <xdr:cNvPr id="28" name="Line 51">
          <a:extLst>
            <a:ext uri="{FF2B5EF4-FFF2-40B4-BE49-F238E27FC236}">
              <a16:creationId xmlns:a16="http://schemas.microsoft.com/office/drawing/2014/main" id="{7077FE05-AA51-4D97-9C2F-92997B8DC5BB}"/>
            </a:ext>
          </a:extLst>
        </xdr:cNvPr>
        <xdr:cNvSpPr>
          <a:spLocks noChangeShapeType="1"/>
        </xdr:cNvSpPr>
      </xdr:nvSpPr>
      <xdr:spPr bwMode="auto">
        <a:xfrm>
          <a:off x="15803880" y="3581400"/>
          <a:ext cx="0" cy="708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781050</xdr:colOff>
      <xdr:row>26</xdr:row>
      <xdr:rowOff>9525</xdr:rowOff>
    </xdr:from>
    <xdr:to>
      <xdr:col>48</xdr:col>
      <xdr:colOff>152400</xdr:colOff>
      <xdr:row>26</xdr:row>
      <xdr:rowOff>9525</xdr:rowOff>
    </xdr:to>
    <xdr:sp macro="" textlink="">
      <xdr:nvSpPr>
        <xdr:cNvPr id="29" name="Line 52">
          <a:extLst>
            <a:ext uri="{FF2B5EF4-FFF2-40B4-BE49-F238E27FC236}">
              <a16:creationId xmlns:a16="http://schemas.microsoft.com/office/drawing/2014/main" id="{E1E912FD-DF04-446B-AF7A-201E80C7F332}"/>
            </a:ext>
          </a:extLst>
        </xdr:cNvPr>
        <xdr:cNvSpPr>
          <a:spLocks noChangeShapeType="1"/>
        </xdr:cNvSpPr>
      </xdr:nvSpPr>
      <xdr:spPr bwMode="auto">
        <a:xfrm flipH="1">
          <a:off x="15617190" y="3590925"/>
          <a:ext cx="1866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31</xdr:row>
      <xdr:rowOff>0</xdr:rowOff>
    </xdr:from>
    <xdr:to>
      <xdr:col>48</xdr:col>
      <xdr:colOff>161925</xdr:colOff>
      <xdr:row>31</xdr:row>
      <xdr:rowOff>9525</xdr:rowOff>
    </xdr:to>
    <xdr:sp macro="" textlink="">
      <xdr:nvSpPr>
        <xdr:cNvPr id="30" name="Line 53">
          <a:extLst>
            <a:ext uri="{FF2B5EF4-FFF2-40B4-BE49-F238E27FC236}">
              <a16:creationId xmlns:a16="http://schemas.microsoft.com/office/drawing/2014/main" id="{4A933F3B-51E6-4329-B91A-7CFFC95FED2C}"/>
            </a:ext>
          </a:extLst>
        </xdr:cNvPr>
        <xdr:cNvSpPr>
          <a:spLocks noChangeShapeType="1"/>
        </xdr:cNvSpPr>
      </xdr:nvSpPr>
      <xdr:spPr bwMode="auto">
        <a:xfrm flipH="1">
          <a:off x="15651480" y="4290060"/>
          <a:ext cx="161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152400</xdr:colOff>
      <xdr:row>28</xdr:row>
      <xdr:rowOff>133350</xdr:rowOff>
    </xdr:from>
    <xdr:to>
      <xdr:col>49</xdr:col>
      <xdr:colOff>0</xdr:colOff>
      <xdr:row>28</xdr:row>
      <xdr:rowOff>133350</xdr:rowOff>
    </xdr:to>
    <xdr:sp macro="" textlink="">
      <xdr:nvSpPr>
        <xdr:cNvPr id="31" name="Line 54">
          <a:extLst>
            <a:ext uri="{FF2B5EF4-FFF2-40B4-BE49-F238E27FC236}">
              <a16:creationId xmlns:a16="http://schemas.microsoft.com/office/drawing/2014/main" id="{0AE19F3F-9A16-4CE6-B7E7-9A665546C4A7}"/>
            </a:ext>
          </a:extLst>
        </xdr:cNvPr>
        <xdr:cNvSpPr>
          <a:spLocks noChangeShapeType="1"/>
        </xdr:cNvSpPr>
      </xdr:nvSpPr>
      <xdr:spPr bwMode="auto">
        <a:xfrm flipH="1">
          <a:off x="15803880" y="3989070"/>
          <a:ext cx="167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266700</xdr:colOff>
      <xdr:row>16</xdr:row>
      <xdr:rowOff>0</xdr:rowOff>
    </xdr:from>
    <xdr:to>
      <xdr:col>54</xdr:col>
      <xdr:colOff>266700</xdr:colOff>
      <xdr:row>28</xdr:row>
      <xdr:rowOff>133350</xdr:rowOff>
    </xdr:to>
    <xdr:sp macro="" textlink="">
      <xdr:nvSpPr>
        <xdr:cNvPr id="32" name="Line 55">
          <a:extLst>
            <a:ext uri="{FF2B5EF4-FFF2-40B4-BE49-F238E27FC236}">
              <a16:creationId xmlns:a16="http://schemas.microsoft.com/office/drawing/2014/main" id="{1F8FBF7A-8FA3-4E1A-A9D9-2DB209204B23}"/>
            </a:ext>
          </a:extLst>
        </xdr:cNvPr>
        <xdr:cNvSpPr>
          <a:spLocks noChangeShapeType="1"/>
        </xdr:cNvSpPr>
      </xdr:nvSpPr>
      <xdr:spPr bwMode="auto">
        <a:xfrm>
          <a:off x="18928080" y="2346960"/>
          <a:ext cx="0" cy="16421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29</xdr:row>
      <xdr:rowOff>0</xdr:rowOff>
    </xdr:from>
    <xdr:to>
      <xdr:col>54</xdr:col>
      <xdr:colOff>276225</xdr:colOff>
      <xdr:row>29</xdr:row>
      <xdr:rowOff>0</xdr:rowOff>
    </xdr:to>
    <xdr:sp macro="" textlink="">
      <xdr:nvSpPr>
        <xdr:cNvPr id="33" name="Line 56">
          <a:extLst>
            <a:ext uri="{FF2B5EF4-FFF2-40B4-BE49-F238E27FC236}">
              <a16:creationId xmlns:a16="http://schemas.microsoft.com/office/drawing/2014/main" id="{C49C9FA3-2812-47CA-A440-897601CB6187}"/>
            </a:ext>
          </a:extLst>
        </xdr:cNvPr>
        <xdr:cNvSpPr>
          <a:spLocks noChangeShapeType="1"/>
        </xdr:cNvSpPr>
      </xdr:nvSpPr>
      <xdr:spPr bwMode="auto">
        <a:xfrm flipH="1">
          <a:off x="18661380" y="399288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771525</xdr:colOff>
      <xdr:row>15</xdr:row>
      <xdr:rowOff>133350</xdr:rowOff>
    </xdr:from>
    <xdr:to>
      <xdr:col>54</xdr:col>
      <xdr:colOff>266700</xdr:colOff>
      <xdr:row>15</xdr:row>
      <xdr:rowOff>133350</xdr:rowOff>
    </xdr:to>
    <xdr:sp macro="" textlink="">
      <xdr:nvSpPr>
        <xdr:cNvPr id="34" name="Line 57">
          <a:extLst>
            <a:ext uri="{FF2B5EF4-FFF2-40B4-BE49-F238E27FC236}">
              <a16:creationId xmlns:a16="http://schemas.microsoft.com/office/drawing/2014/main" id="{8D979AF8-838E-41C7-B6D3-9AC2EB7AB53C}"/>
            </a:ext>
          </a:extLst>
        </xdr:cNvPr>
        <xdr:cNvSpPr>
          <a:spLocks noChangeShapeType="1"/>
        </xdr:cNvSpPr>
      </xdr:nvSpPr>
      <xdr:spPr bwMode="auto">
        <a:xfrm flipH="1">
          <a:off x="18632805" y="23431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workbookViewId="0">
      <selection activeCell="A46" sqref="A46:XFD296"/>
    </sheetView>
  </sheetViews>
  <sheetFormatPr defaultRowHeight="13.8" x14ac:dyDescent="0.25"/>
  <cols>
    <col min="1" max="1" width="3.6640625" customWidth="1"/>
    <col min="2" max="2" width="21.5546875" customWidth="1"/>
    <col min="3" max="3" width="3.5546875" customWidth="1"/>
    <col min="4" max="4" width="8.88671875" style="4"/>
    <col min="5" max="5" width="3.44140625" style="3" customWidth="1"/>
    <col min="6" max="6" width="5.33203125" style="2" customWidth="1"/>
    <col min="7" max="7" width="3.44140625" style="3" customWidth="1"/>
    <col min="8" max="8" width="3.44140625" style="2" customWidth="1"/>
    <col min="9" max="9" width="4.33203125" style="3" customWidth="1"/>
    <col min="10" max="10" width="4.88671875" style="2" customWidth="1"/>
    <col min="11" max="11" width="3.44140625" style="3" customWidth="1"/>
    <col min="12" max="12" width="3.44140625" style="2" customWidth="1"/>
    <col min="13" max="13" width="3.44140625" style="3" customWidth="1"/>
    <col min="14" max="14" width="4.6640625" style="2" customWidth="1"/>
    <col min="15" max="15" width="3.44140625" style="3" customWidth="1"/>
    <col min="16" max="16" width="3.44140625" style="2" customWidth="1"/>
    <col min="17" max="17" width="3.44140625" style="3" customWidth="1"/>
    <col min="18" max="18" width="4.88671875" style="2" customWidth="1"/>
    <col min="19" max="19" width="3.44140625" style="3" customWidth="1"/>
    <col min="20" max="20" width="3.44140625" style="2" customWidth="1"/>
    <col min="21" max="21" width="3.44140625" style="3" customWidth="1"/>
    <col min="22" max="22" width="4.88671875" style="2" customWidth="1"/>
    <col min="23" max="23" width="3.44140625" style="3" customWidth="1"/>
    <col min="24" max="24" width="3.44140625" style="2" customWidth="1"/>
    <col min="25" max="25" width="7" customWidth="1"/>
    <col min="26" max="26" width="9" customWidth="1"/>
    <col min="27" max="30" width="0" hidden="1" customWidth="1"/>
  </cols>
  <sheetData>
    <row r="1" spans="1:30" ht="13.2" x14ac:dyDescent="0.25">
      <c r="A1" s="271" t="str">
        <f>Arvud!A2</f>
        <v>X Maalehe ja Maaspordikeskuse auhinnavõistlus vabamaadluses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</row>
    <row r="2" spans="1:30" ht="13.2" x14ac:dyDescent="0.25">
      <c r="A2" s="271" t="str">
        <f>Arvud!A5</f>
        <v>26.01 - 27.01.2019.a.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</row>
    <row r="3" spans="1:30" s="1" customFormat="1" ht="15" customHeight="1" x14ac:dyDescent="0.25">
      <c r="A3" s="271" t="str">
        <f>Arvud!A8</f>
        <v>Järvamaa, Paide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30" s="1" customFormat="1" ht="2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1:30" s="1" customFormat="1" ht="15" customHeight="1" x14ac:dyDescent="0.25">
      <c r="A5" s="212"/>
      <c r="B5" s="33" t="s">
        <v>37</v>
      </c>
      <c r="C5" s="35">
        <v>32</v>
      </c>
      <c r="D5" s="34" t="s">
        <v>7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</row>
    <row r="6" spans="1:30" ht="3.75" customHeight="1" thickBot="1" x14ac:dyDescent="0.3"/>
    <row r="7" spans="1:30" ht="14.25" customHeight="1" x14ac:dyDescent="0.25">
      <c r="A7" s="272" t="s">
        <v>1</v>
      </c>
      <c r="B7" s="275" t="s">
        <v>33</v>
      </c>
      <c r="C7" s="278" t="s">
        <v>35</v>
      </c>
      <c r="D7" s="251" t="s">
        <v>34</v>
      </c>
      <c r="E7" s="229" t="s">
        <v>9</v>
      </c>
      <c r="F7" s="229"/>
      <c r="G7" s="229"/>
      <c r="H7" s="229"/>
      <c r="I7" s="321" t="s">
        <v>56</v>
      </c>
      <c r="J7" s="229"/>
      <c r="K7" s="229"/>
      <c r="L7" s="230"/>
      <c r="M7" s="229" t="s">
        <v>57</v>
      </c>
      <c r="N7" s="229"/>
      <c r="O7" s="229"/>
      <c r="P7" s="229"/>
      <c r="Q7" s="321" t="s">
        <v>58</v>
      </c>
      <c r="R7" s="229"/>
      <c r="S7" s="229"/>
      <c r="T7" s="230"/>
      <c r="U7" s="229" t="s">
        <v>47</v>
      </c>
      <c r="V7" s="229"/>
      <c r="W7" s="229"/>
      <c r="X7" s="229"/>
      <c r="Y7" s="108" t="s">
        <v>38</v>
      </c>
      <c r="Z7" s="334" t="s">
        <v>39</v>
      </c>
    </row>
    <row r="8" spans="1:30" x14ac:dyDescent="0.25">
      <c r="A8" s="273"/>
      <c r="B8" s="276"/>
      <c r="C8" s="279"/>
      <c r="D8" s="349"/>
      <c r="E8" s="101"/>
      <c r="F8" s="11" t="s">
        <v>0</v>
      </c>
      <c r="G8" s="94" t="s">
        <v>41</v>
      </c>
      <c r="H8" s="102"/>
      <c r="I8" s="104"/>
      <c r="J8" s="11" t="s">
        <v>0</v>
      </c>
      <c r="K8" s="94" t="s">
        <v>41</v>
      </c>
      <c r="L8" s="105"/>
      <c r="M8" s="101"/>
      <c r="N8" s="11" t="s">
        <v>0</v>
      </c>
      <c r="O8" s="94" t="s">
        <v>41</v>
      </c>
      <c r="P8" s="102"/>
      <c r="Q8" s="104"/>
      <c r="R8" s="11" t="s">
        <v>0</v>
      </c>
      <c r="S8" s="94" t="s">
        <v>41</v>
      </c>
      <c r="T8" s="105"/>
      <c r="U8" s="101"/>
      <c r="V8" s="11" t="s">
        <v>0</v>
      </c>
      <c r="W8" s="94" t="s">
        <v>41</v>
      </c>
      <c r="X8" s="102"/>
      <c r="Y8" s="109" t="s">
        <v>0</v>
      </c>
      <c r="Z8" s="335"/>
    </row>
    <row r="9" spans="1:30" ht="30.6" thickBot="1" x14ac:dyDescent="0.3">
      <c r="A9" s="274"/>
      <c r="B9" s="277"/>
      <c r="C9" s="280"/>
      <c r="D9" s="350"/>
      <c r="E9" s="101"/>
      <c r="F9" s="11" t="s">
        <v>3</v>
      </c>
      <c r="G9" s="96" t="s">
        <v>45</v>
      </c>
      <c r="H9" s="103" t="s">
        <v>44</v>
      </c>
      <c r="I9" s="104"/>
      <c r="J9" s="11" t="s">
        <v>3</v>
      </c>
      <c r="K9" s="96" t="s">
        <v>45</v>
      </c>
      <c r="L9" s="106" t="s">
        <v>44</v>
      </c>
      <c r="M9" s="101"/>
      <c r="N9" s="11" t="s">
        <v>3</v>
      </c>
      <c r="O9" s="96" t="s">
        <v>45</v>
      </c>
      <c r="P9" s="103" t="s">
        <v>44</v>
      </c>
      <c r="Q9" s="104"/>
      <c r="R9" s="11" t="s">
        <v>3</v>
      </c>
      <c r="S9" s="96" t="s">
        <v>45</v>
      </c>
      <c r="T9" s="106" t="s">
        <v>44</v>
      </c>
      <c r="U9" s="101"/>
      <c r="V9" s="11" t="s">
        <v>3</v>
      </c>
      <c r="W9" s="96" t="s">
        <v>45</v>
      </c>
      <c r="X9" s="103" t="s">
        <v>44</v>
      </c>
      <c r="Y9" s="110" t="s">
        <v>3</v>
      </c>
      <c r="Z9" s="336"/>
    </row>
    <row r="10" spans="1:30" ht="9.75" hidden="1" customHeight="1" x14ac:dyDescent="0.3">
      <c r="A10" s="20"/>
      <c r="B10" s="25" t="s">
        <v>4</v>
      </c>
      <c r="C10" s="23"/>
      <c r="D10" s="26"/>
      <c r="E10" s="52"/>
      <c r="F10" s="53"/>
      <c r="G10" s="54"/>
      <c r="H10" s="54"/>
      <c r="I10" s="21"/>
      <c r="J10" s="27"/>
      <c r="K10" s="28"/>
      <c r="L10" s="28"/>
      <c r="M10" s="21"/>
      <c r="N10" s="27"/>
      <c r="O10" s="28"/>
      <c r="P10" s="28"/>
      <c r="Q10" s="21"/>
      <c r="R10" s="27"/>
      <c r="S10" s="28"/>
      <c r="T10" s="28"/>
      <c r="U10" s="21"/>
      <c r="V10" s="27"/>
      <c r="W10" s="28"/>
      <c r="X10" s="28"/>
      <c r="Y10" s="22"/>
      <c r="Z10" s="24"/>
    </row>
    <row r="11" spans="1:30" s="13" customFormat="1" ht="11.25" customHeight="1" x14ac:dyDescent="0.2">
      <c r="A11" s="263">
        <v>1</v>
      </c>
      <c r="B11" s="418" t="s">
        <v>73</v>
      </c>
      <c r="C11" s="241"/>
      <c r="D11" s="450" t="s">
        <v>74</v>
      </c>
      <c r="E11" s="245" t="s">
        <v>32</v>
      </c>
      <c r="F11" s="452"/>
      <c r="G11" s="452"/>
      <c r="H11" s="453"/>
      <c r="I11" s="452">
        <v>2</v>
      </c>
      <c r="J11" s="69">
        <v>5</v>
      </c>
      <c r="K11" s="70"/>
      <c r="L11" s="258"/>
      <c r="M11" s="245">
        <v>4</v>
      </c>
      <c r="N11" s="69">
        <v>5</v>
      </c>
      <c r="O11" s="70"/>
      <c r="P11" s="258"/>
      <c r="Q11" s="386"/>
      <c r="R11" s="39"/>
      <c r="S11" s="40"/>
      <c r="T11" s="348"/>
      <c r="U11" s="347">
        <v>5</v>
      </c>
      <c r="V11" s="39">
        <v>5</v>
      </c>
      <c r="W11" s="40"/>
      <c r="X11" s="348"/>
      <c r="Y11" s="36"/>
      <c r="Z11" s="250">
        <v>1</v>
      </c>
      <c r="AB11" s="13" t="s">
        <v>33</v>
      </c>
      <c r="AC11" s="13" t="s">
        <v>35</v>
      </c>
      <c r="AD11" s="13" t="s">
        <v>34</v>
      </c>
    </row>
    <row r="12" spans="1:30" s="13" customFormat="1" ht="11.25" customHeight="1" thickBot="1" x14ac:dyDescent="0.25">
      <c r="A12" s="264"/>
      <c r="B12" s="419"/>
      <c r="C12" s="267"/>
      <c r="D12" s="451"/>
      <c r="E12" s="246"/>
      <c r="F12" s="392"/>
      <c r="G12" s="392"/>
      <c r="H12" s="454"/>
      <c r="I12" s="392"/>
      <c r="J12" s="66">
        <v>2</v>
      </c>
      <c r="K12" s="67"/>
      <c r="L12" s="259"/>
      <c r="M12" s="246"/>
      <c r="N12" s="66">
        <v>4</v>
      </c>
      <c r="O12" s="67"/>
      <c r="P12" s="259"/>
      <c r="Q12" s="383"/>
      <c r="R12" s="14"/>
      <c r="S12" s="15"/>
      <c r="T12" s="344"/>
      <c r="U12" s="338"/>
      <c r="V12" s="14">
        <v>6</v>
      </c>
      <c r="W12" s="15"/>
      <c r="X12" s="344"/>
      <c r="Y12" s="16"/>
      <c r="Z12" s="225"/>
      <c r="AA12" s="13">
        <v>1</v>
      </c>
      <c r="AB12" s="13">
        <v>111</v>
      </c>
      <c r="AC12" s="13">
        <v>1</v>
      </c>
      <c r="AD12" s="13">
        <v>11</v>
      </c>
    </row>
    <row r="13" spans="1:30" s="13" customFormat="1" ht="11.25" customHeight="1" x14ac:dyDescent="0.2">
      <c r="A13" s="263">
        <v>2</v>
      </c>
      <c r="B13" s="418" t="s">
        <v>80</v>
      </c>
      <c r="C13" s="241"/>
      <c r="D13" s="450" t="s">
        <v>81</v>
      </c>
      <c r="E13" s="245" t="s">
        <v>32</v>
      </c>
      <c r="F13" s="452"/>
      <c r="G13" s="452"/>
      <c r="H13" s="453"/>
      <c r="I13" s="452">
        <v>1</v>
      </c>
      <c r="J13" s="69">
        <v>0</v>
      </c>
      <c r="K13" s="70"/>
      <c r="L13" s="258"/>
      <c r="M13" s="245"/>
      <c r="N13" s="63"/>
      <c r="O13" s="64"/>
      <c r="P13" s="258"/>
      <c r="Q13" s="386">
        <v>4</v>
      </c>
      <c r="R13" s="17">
        <v>0</v>
      </c>
      <c r="S13" s="18"/>
      <c r="T13" s="387"/>
      <c r="U13" s="347"/>
      <c r="V13" s="17"/>
      <c r="W13" s="18"/>
      <c r="X13" s="348"/>
      <c r="Y13" s="19"/>
      <c r="Z13" s="250">
        <v>8</v>
      </c>
      <c r="AA13" s="13">
        <v>2</v>
      </c>
      <c r="AB13" s="13">
        <v>222</v>
      </c>
      <c r="AC13" s="13">
        <v>2</v>
      </c>
      <c r="AD13" s="13">
        <v>22</v>
      </c>
    </row>
    <row r="14" spans="1:30" s="13" customFormat="1" ht="11.25" customHeight="1" thickBot="1" x14ac:dyDescent="0.25">
      <c r="A14" s="264"/>
      <c r="B14" s="419"/>
      <c r="C14" s="267"/>
      <c r="D14" s="451"/>
      <c r="E14" s="246"/>
      <c r="F14" s="392"/>
      <c r="G14" s="392"/>
      <c r="H14" s="454"/>
      <c r="I14" s="392"/>
      <c r="J14" s="66">
        <v>0</v>
      </c>
      <c r="K14" s="67"/>
      <c r="L14" s="259"/>
      <c r="M14" s="246"/>
      <c r="N14" s="66"/>
      <c r="O14" s="67"/>
      <c r="P14" s="259"/>
      <c r="Q14" s="383"/>
      <c r="R14" s="14">
        <v>0</v>
      </c>
      <c r="S14" s="15"/>
      <c r="T14" s="388"/>
      <c r="U14" s="338"/>
      <c r="V14" s="14"/>
      <c r="W14" s="15"/>
      <c r="X14" s="344"/>
      <c r="Y14" s="16"/>
      <c r="Z14" s="225"/>
      <c r="AA14" s="13">
        <v>3</v>
      </c>
      <c r="AB14" s="13">
        <v>333</v>
      </c>
      <c r="AC14" s="13">
        <v>3</v>
      </c>
      <c r="AD14" s="13">
        <v>33</v>
      </c>
    </row>
    <row r="15" spans="1:30" s="13" customFormat="1" ht="11.25" customHeight="1" x14ac:dyDescent="0.2">
      <c r="A15" s="263">
        <v>3</v>
      </c>
      <c r="B15" s="418" t="s">
        <v>175</v>
      </c>
      <c r="C15" s="241"/>
      <c r="D15" s="450" t="s">
        <v>83</v>
      </c>
      <c r="E15" s="245" t="s">
        <v>32</v>
      </c>
      <c r="F15" s="452"/>
      <c r="G15" s="452"/>
      <c r="H15" s="453"/>
      <c r="I15" s="452">
        <v>4</v>
      </c>
      <c r="J15" s="63">
        <v>0</v>
      </c>
      <c r="K15" s="64"/>
      <c r="L15" s="258"/>
      <c r="M15" s="245"/>
      <c r="N15" s="63"/>
      <c r="O15" s="64"/>
      <c r="P15" s="258"/>
      <c r="Q15" s="386"/>
      <c r="R15" s="17"/>
      <c r="S15" s="18"/>
      <c r="T15" s="348"/>
      <c r="U15" s="347"/>
      <c r="V15" s="17"/>
      <c r="W15" s="18"/>
      <c r="X15" s="348"/>
      <c r="Y15" s="19"/>
      <c r="Z15" s="250">
        <v>6</v>
      </c>
      <c r="AA15" s="13">
        <v>4</v>
      </c>
      <c r="AB15" s="13">
        <v>444</v>
      </c>
      <c r="AC15" s="13">
        <v>4</v>
      </c>
      <c r="AD15" s="13">
        <v>44</v>
      </c>
    </row>
    <row r="16" spans="1:30" s="13" customFormat="1" ht="11.25" customHeight="1" thickBot="1" x14ac:dyDescent="0.25">
      <c r="A16" s="264"/>
      <c r="B16" s="419"/>
      <c r="C16" s="267"/>
      <c r="D16" s="451"/>
      <c r="E16" s="246"/>
      <c r="F16" s="392"/>
      <c r="G16" s="392"/>
      <c r="H16" s="454"/>
      <c r="I16" s="392"/>
      <c r="J16" s="66">
        <v>4</v>
      </c>
      <c r="K16" s="67"/>
      <c r="L16" s="259"/>
      <c r="M16" s="246"/>
      <c r="N16" s="66"/>
      <c r="O16" s="67"/>
      <c r="P16" s="259"/>
      <c r="Q16" s="383"/>
      <c r="R16" s="14"/>
      <c r="S16" s="15"/>
      <c r="T16" s="344"/>
      <c r="U16" s="338"/>
      <c r="V16" s="14"/>
      <c r="W16" s="15"/>
      <c r="X16" s="344"/>
      <c r="Y16" s="16"/>
      <c r="Z16" s="225"/>
      <c r="AA16" s="13">
        <v>5</v>
      </c>
      <c r="AB16" s="13">
        <v>555</v>
      </c>
      <c r="AC16" s="13">
        <v>5</v>
      </c>
      <c r="AD16" s="13">
        <v>55</v>
      </c>
    </row>
    <row r="17" spans="1:30" ht="11.25" hidden="1" customHeight="1" x14ac:dyDescent="0.3">
      <c r="A17" s="20"/>
      <c r="B17" s="25" t="s">
        <v>5</v>
      </c>
      <c r="C17" s="85"/>
      <c r="D17" s="43"/>
      <c r="E17" s="80"/>
      <c r="F17" s="81"/>
      <c r="G17" s="82"/>
      <c r="H17" s="82"/>
      <c r="I17" s="76"/>
      <c r="J17" s="77"/>
      <c r="K17" s="78"/>
      <c r="L17" s="78"/>
      <c r="M17" s="76"/>
      <c r="N17" s="77"/>
      <c r="O17" s="78"/>
      <c r="P17" s="78"/>
      <c r="Q17" s="21"/>
      <c r="R17" s="27"/>
      <c r="S17" s="28"/>
      <c r="T17" s="28"/>
      <c r="U17" s="41"/>
      <c r="V17" s="27"/>
      <c r="W17" s="28"/>
      <c r="X17" s="28"/>
      <c r="Y17" s="22"/>
      <c r="Z17" s="24"/>
      <c r="AA17" s="13">
        <v>6</v>
      </c>
      <c r="AB17" s="13">
        <v>666</v>
      </c>
      <c r="AC17" s="218">
        <v>6</v>
      </c>
      <c r="AD17" s="13">
        <v>66</v>
      </c>
    </row>
    <row r="18" spans="1:30" s="13" customFormat="1" ht="11.25" customHeight="1" x14ac:dyDescent="0.2">
      <c r="A18" s="263">
        <v>4</v>
      </c>
      <c r="B18" s="418" t="s">
        <v>77</v>
      </c>
      <c r="C18" s="241"/>
      <c r="D18" s="450" t="s">
        <v>79</v>
      </c>
      <c r="E18" s="245" t="s">
        <v>32</v>
      </c>
      <c r="F18" s="452"/>
      <c r="G18" s="452"/>
      <c r="H18" s="453"/>
      <c r="I18" s="452">
        <v>3</v>
      </c>
      <c r="J18" s="63">
        <v>5</v>
      </c>
      <c r="K18" s="64"/>
      <c r="L18" s="258"/>
      <c r="M18" s="245">
        <v>1</v>
      </c>
      <c r="N18" s="63">
        <v>0</v>
      </c>
      <c r="O18" s="64"/>
      <c r="P18" s="258"/>
      <c r="Q18" s="386">
        <v>2</v>
      </c>
      <c r="R18" s="17">
        <v>4</v>
      </c>
      <c r="S18" s="18"/>
      <c r="T18" s="348"/>
      <c r="U18" s="347">
        <v>6</v>
      </c>
      <c r="V18" s="17">
        <v>4</v>
      </c>
      <c r="W18" s="18"/>
      <c r="X18" s="348"/>
      <c r="Y18" s="19"/>
      <c r="Z18" s="250">
        <v>3</v>
      </c>
      <c r="AA18" s="13">
        <v>7</v>
      </c>
      <c r="AB18" s="13">
        <v>777</v>
      </c>
      <c r="AC18" s="13">
        <v>7</v>
      </c>
      <c r="AD18" s="13">
        <v>77</v>
      </c>
    </row>
    <row r="19" spans="1:30" s="13" customFormat="1" ht="11.25" customHeight="1" thickBot="1" x14ac:dyDescent="0.25">
      <c r="A19" s="264"/>
      <c r="B19" s="419"/>
      <c r="C19" s="267"/>
      <c r="D19" s="451"/>
      <c r="E19" s="246"/>
      <c r="F19" s="392"/>
      <c r="G19" s="392"/>
      <c r="H19" s="454"/>
      <c r="I19" s="392"/>
      <c r="J19" s="66">
        <v>4</v>
      </c>
      <c r="K19" s="67"/>
      <c r="L19" s="259"/>
      <c r="M19" s="246"/>
      <c r="N19" s="66">
        <v>0</v>
      </c>
      <c r="O19" s="67"/>
      <c r="P19" s="259"/>
      <c r="Q19" s="383"/>
      <c r="R19" s="14">
        <v>10</v>
      </c>
      <c r="S19" s="15"/>
      <c r="T19" s="344"/>
      <c r="U19" s="338"/>
      <c r="V19" s="14">
        <v>17</v>
      </c>
      <c r="W19" s="15"/>
      <c r="X19" s="344"/>
      <c r="Y19" s="16"/>
      <c r="Z19" s="225"/>
      <c r="AA19" s="13">
        <v>8</v>
      </c>
      <c r="AB19" s="13">
        <v>888</v>
      </c>
      <c r="AC19" s="13">
        <v>8</v>
      </c>
      <c r="AD19" s="13">
        <v>88</v>
      </c>
    </row>
    <row r="20" spans="1:30" s="13" customFormat="1" ht="11.25" customHeight="1" x14ac:dyDescent="0.2">
      <c r="A20" s="263">
        <v>5</v>
      </c>
      <c r="B20" s="418" t="s">
        <v>78</v>
      </c>
      <c r="C20" s="241"/>
      <c r="D20" s="450" t="s">
        <v>74</v>
      </c>
      <c r="E20" s="245" t="s">
        <v>32</v>
      </c>
      <c r="F20" s="452"/>
      <c r="G20" s="452"/>
      <c r="H20" s="453"/>
      <c r="I20" s="452">
        <v>6</v>
      </c>
      <c r="J20" s="63">
        <v>4</v>
      </c>
      <c r="K20" s="64"/>
      <c r="L20" s="258"/>
      <c r="M20" s="245">
        <v>8</v>
      </c>
      <c r="N20" s="63">
        <v>5</v>
      </c>
      <c r="O20" s="64"/>
      <c r="P20" s="258"/>
      <c r="Q20" s="386"/>
      <c r="R20" s="17"/>
      <c r="S20" s="18"/>
      <c r="T20" s="348"/>
      <c r="U20" s="347">
        <v>1</v>
      </c>
      <c r="V20" s="17">
        <v>0</v>
      </c>
      <c r="W20" s="18"/>
      <c r="X20" s="348"/>
      <c r="Y20" s="19"/>
      <c r="Z20" s="250">
        <v>2</v>
      </c>
      <c r="AA20" s="13">
        <v>9</v>
      </c>
      <c r="AB20" s="13">
        <v>999</v>
      </c>
      <c r="AC20" s="13">
        <v>9</v>
      </c>
      <c r="AD20" s="13">
        <v>99</v>
      </c>
    </row>
    <row r="21" spans="1:30" s="13" customFormat="1" ht="11.25" customHeight="1" thickBot="1" x14ac:dyDescent="0.25">
      <c r="A21" s="264"/>
      <c r="B21" s="419"/>
      <c r="C21" s="267"/>
      <c r="D21" s="451"/>
      <c r="E21" s="246"/>
      <c r="F21" s="392"/>
      <c r="G21" s="392"/>
      <c r="H21" s="454"/>
      <c r="I21" s="392"/>
      <c r="J21" s="66">
        <v>10</v>
      </c>
      <c r="K21" s="67"/>
      <c r="L21" s="259"/>
      <c r="M21" s="246"/>
      <c r="N21" s="66">
        <v>10</v>
      </c>
      <c r="O21" s="67"/>
      <c r="P21" s="259"/>
      <c r="Q21" s="383"/>
      <c r="R21" s="14"/>
      <c r="S21" s="15"/>
      <c r="T21" s="344"/>
      <c r="U21" s="338"/>
      <c r="V21" s="14">
        <v>0</v>
      </c>
      <c r="W21" s="15"/>
      <c r="X21" s="344"/>
      <c r="Y21" s="16"/>
      <c r="Z21" s="225"/>
    </row>
    <row r="22" spans="1:30" s="13" customFormat="1" ht="11.25" customHeight="1" x14ac:dyDescent="0.2">
      <c r="A22" s="263">
        <v>6</v>
      </c>
      <c r="B22" s="418" t="s">
        <v>82</v>
      </c>
      <c r="C22" s="241"/>
      <c r="D22" s="450" t="s">
        <v>79</v>
      </c>
      <c r="E22" s="245" t="s">
        <v>32</v>
      </c>
      <c r="F22" s="452"/>
      <c r="G22" s="452"/>
      <c r="H22" s="453"/>
      <c r="I22" s="452">
        <v>5</v>
      </c>
      <c r="J22" s="63">
        <v>0</v>
      </c>
      <c r="K22" s="64"/>
      <c r="L22" s="258"/>
      <c r="M22" s="245"/>
      <c r="N22" s="63"/>
      <c r="O22" s="64"/>
      <c r="P22" s="258"/>
      <c r="Q22" s="386">
        <v>8</v>
      </c>
      <c r="R22" s="17">
        <v>4</v>
      </c>
      <c r="S22" s="18"/>
      <c r="T22" s="348"/>
      <c r="U22" s="347">
        <v>4</v>
      </c>
      <c r="V22" s="17">
        <v>1</v>
      </c>
      <c r="W22" s="18"/>
      <c r="X22" s="348"/>
      <c r="Y22" s="19"/>
      <c r="Z22" s="250">
        <v>4</v>
      </c>
    </row>
    <row r="23" spans="1:30" s="13" customFormat="1" ht="11.25" customHeight="1" thickBot="1" x14ac:dyDescent="0.25">
      <c r="A23" s="264"/>
      <c r="B23" s="419"/>
      <c r="C23" s="267"/>
      <c r="D23" s="451"/>
      <c r="E23" s="246"/>
      <c r="F23" s="392"/>
      <c r="G23" s="392"/>
      <c r="H23" s="454"/>
      <c r="I23" s="392"/>
      <c r="J23" s="66">
        <v>0</v>
      </c>
      <c r="K23" s="67"/>
      <c r="L23" s="259"/>
      <c r="M23" s="246"/>
      <c r="N23" s="66"/>
      <c r="O23" s="67"/>
      <c r="P23" s="259"/>
      <c r="Q23" s="383"/>
      <c r="R23" s="14">
        <v>10</v>
      </c>
      <c r="S23" s="15"/>
      <c r="T23" s="344"/>
      <c r="U23" s="338"/>
      <c r="V23" s="14">
        <v>6</v>
      </c>
      <c r="W23" s="15"/>
      <c r="X23" s="344"/>
      <c r="Y23" s="16"/>
      <c r="Z23" s="225"/>
    </row>
    <row r="24" spans="1:30" ht="11.25" hidden="1" customHeight="1" x14ac:dyDescent="0.3">
      <c r="A24" s="20"/>
      <c r="B24" s="25" t="s">
        <v>6</v>
      </c>
      <c r="C24" s="85"/>
      <c r="D24" s="43"/>
      <c r="E24" s="80"/>
      <c r="F24" s="81"/>
      <c r="G24" s="82"/>
      <c r="H24" s="82"/>
      <c r="I24" s="76"/>
      <c r="J24" s="77"/>
      <c r="K24" s="78"/>
      <c r="L24" s="78"/>
      <c r="M24" s="76"/>
      <c r="N24" s="77"/>
      <c r="O24" s="78"/>
      <c r="P24" s="78"/>
      <c r="Q24" s="21"/>
      <c r="R24" s="27"/>
      <c r="S24" s="28"/>
      <c r="T24" s="28"/>
      <c r="U24" s="41"/>
      <c r="V24" s="27"/>
      <c r="W24" s="28"/>
      <c r="X24" s="28"/>
      <c r="Y24" s="22"/>
      <c r="Z24" s="24"/>
    </row>
    <row r="25" spans="1:30" s="13" customFormat="1" ht="11.25" customHeight="1" x14ac:dyDescent="0.2">
      <c r="A25" s="263">
        <v>7</v>
      </c>
      <c r="B25" s="418" t="s">
        <v>86</v>
      </c>
      <c r="C25" s="241"/>
      <c r="D25" s="450" t="s">
        <v>87</v>
      </c>
      <c r="E25" s="245" t="s">
        <v>32</v>
      </c>
      <c r="F25" s="452"/>
      <c r="G25" s="452"/>
      <c r="H25" s="453"/>
      <c r="I25" s="452"/>
      <c r="J25" s="63">
        <v>0</v>
      </c>
      <c r="K25" s="64"/>
      <c r="L25" s="258"/>
      <c r="M25" s="245"/>
      <c r="N25" s="63"/>
      <c r="O25" s="64"/>
      <c r="P25" s="258"/>
      <c r="Q25" s="386"/>
      <c r="R25" s="17"/>
      <c r="S25" s="18"/>
      <c r="T25" s="348"/>
      <c r="U25" s="347"/>
      <c r="V25" s="17"/>
      <c r="W25" s="18"/>
      <c r="X25" s="348"/>
      <c r="Y25" s="19"/>
      <c r="Z25" s="250">
        <v>7</v>
      </c>
    </row>
    <row r="26" spans="1:30" s="13" customFormat="1" ht="11.25" customHeight="1" thickBot="1" x14ac:dyDescent="0.25">
      <c r="A26" s="264"/>
      <c r="B26" s="419"/>
      <c r="C26" s="267"/>
      <c r="D26" s="451"/>
      <c r="E26" s="246"/>
      <c r="F26" s="392"/>
      <c r="G26" s="392"/>
      <c r="H26" s="454"/>
      <c r="I26" s="392"/>
      <c r="J26" s="66">
        <v>0</v>
      </c>
      <c r="K26" s="67"/>
      <c r="L26" s="259"/>
      <c r="M26" s="246"/>
      <c r="N26" s="66"/>
      <c r="O26" s="67"/>
      <c r="P26" s="259"/>
      <c r="Q26" s="383"/>
      <c r="R26" s="14"/>
      <c r="S26" s="15"/>
      <c r="T26" s="344"/>
      <c r="U26" s="338"/>
      <c r="V26" s="14"/>
      <c r="W26" s="15"/>
      <c r="X26" s="344"/>
      <c r="Y26" s="16"/>
      <c r="Z26" s="225"/>
    </row>
    <row r="27" spans="1:30" s="13" customFormat="1" ht="11.25" customHeight="1" x14ac:dyDescent="0.2">
      <c r="A27" s="263">
        <v>8</v>
      </c>
      <c r="B27" s="418" t="s">
        <v>84</v>
      </c>
      <c r="C27" s="241"/>
      <c r="D27" s="243" t="s">
        <v>85</v>
      </c>
      <c r="E27" s="245">
        <v>9</v>
      </c>
      <c r="F27" s="69">
        <v>5</v>
      </c>
      <c r="G27" s="70"/>
      <c r="H27" s="258"/>
      <c r="I27" s="452"/>
      <c r="J27" s="63">
        <v>5</v>
      </c>
      <c r="K27" s="64"/>
      <c r="L27" s="258"/>
      <c r="M27" s="245">
        <v>5</v>
      </c>
      <c r="N27" s="63">
        <v>0</v>
      </c>
      <c r="O27" s="64"/>
      <c r="P27" s="258"/>
      <c r="Q27" s="386">
        <v>6</v>
      </c>
      <c r="R27" s="17">
        <v>0</v>
      </c>
      <c r="S27" s="18"/>
      <c r="T27" s="348"/>
      <c r="U27" s="347"/>
      <c r="V27" s="17"/>
      <c r="W27" s="18"/>
      <c r="X27" s="348"/>
      <c r="Y27" s="19"/>
      <c r="Z27" s="250">
        <v>5</v>
      </c>
    </row>
    <row r="28" spans="1:30" s="13" customFormat="1" ht="11.25" customHeight="1" thickBot="1" x14ac:dyDescent="0.25">
      <c r="A28" s="264"/>
      <c r="B28" s="419"/>
      <c r="C28" s="267"/>
      <c r="D28" s="268"/>
      <c r="E28" s="246"/>
      <c r="F28" s="66">
        <v>0</v>
      </c>
      <c r="G28" s="67"/>
      <c r="H28" s="259"/>
      <c r="I28" s="392"/>
      <c r="J28" s="66">
        <v>0</v>
      </c>
      <c r="K28" s="67"/>
      <c r="L28" s="259"/>
      <c r="M28" s="246"/>
      <c r="N28" s="66">
        <v>0</v>
      </c>
      <c r="O28" s="67"/>
      <c r="P28" s="259"/>
      <c r="Q28" s="383"/>
      <c r="R28" s="14">
        <v>0</v>
      </c>
      <c r="S28" s="15"/>
      <c r="T28" s="344"/>
      <c r="U28" s="338"/>
      <c r="V28" s="14"/>
      <c r="W28" s="15"/>
      <c r="X28" s="344"/>
      <c r="Y28" s="16"/>
      <c r="Z28" s="225"/>
    </row>
    <row r="29" spans="1:30" s="13" customFormat="1" ht="11.25" customHeight="1" x14ac:dyDescent="0.2">
      <c r="A29" s="263">
        <v>9</v>
      </c>
      <c r="B29" s="418" t="s">
        <v>75</v>
      </c>
      <c r="C29" s="241"/>
      <c r="D29" s="243" t="s">
        <v>76</v>
      </c>
      <c r="E29" s="262">
        <v>8</v>
      </c>
      <c r="F29" s="63">
        <v>0</v>
      </c>
      <c r="G29" s="64"/>
      <c r="H29" s="455"/>
      <c r="I29" s="245"/>
      <c r="J29" s="63"/>
      <c r="K29" s="64"/>
      <c r="L29" s="258"/>
      <c r="M29" s="245"/>
      <c r="N29" s="63"/>
      <c r="O29" s="64"/>
      <c r="P29" s="258"/>
      <c r="Q29" s="386"/>
      <c r="R29" s="17"/>
      <c r="S29" s="18"/>
      <c r="T29" s="348"/>
      <c r="U29" s="347"/>
      <c r="V29" s="17"/>
      <c r="W29" s="18"/>
      <c r="X29" s="348"/>
      <c r="Y29" s="19"/>
      <c r="Z29" s="250">
        <v>9</v>
      </c>
    </row>
    <row r="30" spans="1:30" s="13" customFormat="1" ht="11.25" customHeight="1" thickBot="1" x14ac:dyDescent="0.25">
      <c r="A30" s="264"/>
      <c r="B30" s="419"/>
      <c r="C30" s="267"/>
      <c r="D30" s="268"/>
      <c r="E30" s="246"/>
      <c r="F30" s="66">
        <v>0</v>
      </c>
      <c r="G30" s="67"/>
      <c r="H30" s="259"/>
      <c r="I30" s="246"/>
      <c r="J30" s="66"/>
      <c r="K30" s="67"/>
      <c r="L30" s="259"/>
      <c r="M30" s="246"/>
      <c r="N30" s="66"/>
      <c r="O30" s="67"/>
      <c r="P30" s="259"/>
      <c r="Q30" s="383"/>
      <c r="R30" s="14"/>
      <c r="S30" s="15"/>
      <c r="T30" s="344"/>
      <c r="U30" s="338"/>
      <c r="V30" s="14"/>
      <c r="W30" s="15"/>
      <c r="X30" s="344"/>
      <c r="Y30" s="16"/>
      <c r="Z30" s="225"/>
    </row>
    <row r="31" spans="1:30" ht="11.25" customHeight="1" x14ac:dyDescent="0.25">
      <c r="A31" s="154"/>
      <c r="B31" s="202"/>
      <c r="C31" s="199"/>
      <c r="D31" s="57"/>
      <c r="E31" s="80"/>
      <c r="F31" s="81"/>
      <c r="G31" s="82"/>
      <c r="H31" s="82"/>
      <c r="I31" s="80"/>
      <c r="J31" s="81"/>
      <c r="K31" s="82"/>
      <c r="L31" s="82"/>
      <c r="M31" s="80"/>
      <c r="N31" s="81"/>
      <c r="O31" s="82"/>
      <c r="P31" s="82"/>
      <c r="Q31" s="47"/>
      <c r="R31" s="48"/>
      <c r="S31" s="99"/>
      <c r="T31" s="99"/>
      <c r="U31" s="120"/>
      <c r="V31" s="48"/>
      <c r="W31" s="99"/>
      <c r="X31" s="99"/>
      <c r="Y31" s="98"/>
      <c r="Z31" s="199"/>
    </row>
    <row r="32" spans="1:30" s="13" customFormat="1" ht="11.25" customHeight="1" x14ac:dyDescent="0.25">
      <c r="A32" s="150"/>
      <c r="B32" s="215" t="s">
        <v>42</v>
      </c>
      <c r="C32" s="381" t="str">
        <f>Arvud!A11</f>
        <v>Mati Sadam</v>
      </c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140"/>
      <c r="R32" s="38"/>
      <c r="S32" s="38"/>
      <c r="T32" s="141"/>
      <c r="U32" s="142"/>
      <c r="V32" s="38"/>
      <c r="W32" s="38"/>
      <c r="X32" s="141"/>
      <c r="Y32" s="38"/>
      <c r="Z32" s="142"/>
    </row>
    <row r="33" spans="1:26" s="13" customFormat="1" ht="11.25" customHeight="1" x14ac:dyDescent="0.25">
      <c r="A33" s="150"/>
      <c r="B33" s="215" t="s">
        <v>43</v>
      </c>
      <c r="C33" s="381" t="str">
        <f>Arvud!A14</f>
        <v>Hans Ilves</v>
      </c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140"/>
      <c r="R33" s="38"/>
      <c r="S33" s="38"/>
      <c r="T33" s="141"/>
      <c r="U33" s="142"/>
      <c r="V33" s="38"/>
      <c r="W33" s="38"/>
      <c r="X33" s="141"/>
      <c r="Y33" s="38"/>
      <c r="Z33" s="142"/>
    </row>
    <row r="34" spans="1:26" s="13" customFormat="1" ht="11.25" customHeight="1" x14ac:dyDescent="0.2">
      <c r="A34" s="150"/>
      <c r="B34" s="150"/>
      <c r="C34" s="150"/>
      <c r="D34" s="150"/>
      <c r="E34" s="146"/>
      <c r="F34" s="61"/>
      <c r="G34" s="61"/>
      <c r="H34" s="151"/>
      <c r="I34" s="152"/>
      <c r="J34" s="153"/>
      <c r="K34" s="153"/>
      <c r="L34" s="153"/>
      <c r="M34" s="146"/>
      <c r="N34" s="61"/>
      <c r="O34" s="61"/>
      <c r="P34" s="151"/>
      <c r="Q34" s="140"/>
      <c r="R34" s="38"/>
      <c r="S34" s="38"/>
      <c r="T34" s="141"/>
      <c r="U34" s="142"/>
      <c r="V34" s="38"/>
      <c r="W34" s="38"/>
      <c r="X34" s="141"/>
      <c r="Y34" s="38"/>
      <c r="Z34" s="142"/>
    </row>
    <row r="35" spans="1:26" s="13" customFormat="1" ht="11.25" customHeight="1" x14ac:dyDescent="0.2">
      <c r="A35" s="150"/>
      <c r="B35" s="150"/>
      <c r="C35" s="150"/>
      <c r="D35" s="150"/>
      <c r="E35" s="146"/>
      <c r="F35" s="61"/>
      <c r="G35" s="61"/>
      <c r="H35" s="151"/>
      <c r="I35" s="152"/>
      <c r="J35" s="153"/>
      <c r="K35" s="153"/>
      <c r="L35" s="153"/>
      <c r="M35" s="146"/>
      <c r="N35" s="61"/>
      <c r="O35" s="61"/>
      <c r="P35" s="151"/>
      <c r="Q35" s="140"/>
      <c r="R35" s="38"/>
      <c r="S35" s="38"/>
      <c r="T35" s="141"/>
      <c r="U35" s="142"/>
      <c r="V35" s="38"/>
      <c r="W35" s="38"/>
      <c r="X35" s="141"/>
      <c r="Y35" s="38"/>
      <c r="Z35" s="142"/>
    </row>
    <row r="36" spans="1:26" s="13" customFormat="1" ht="11.25" customHeight="1" x14ac:dyDescent="0.2">
      <c r="A36" s="150"/>
      <c r="B36" s="150"/>
      <c r="C36" s="150"/>
      <c r="D36" s="150"/>
      <c r="E36" s="152"/>
      <c r="F36" s="153"/>
      <c r="G36" s="153"/>
      <c r="H36" s="153"/>
      <c r="I36" s="146"/>
      <c r="J36" s="61"/>
      <c r="K36" s="61"/>
      <c r="L36" s="151"/>
      <c r="M36" s="146"/>
      <c r="N36" s="61"/>
      <c r="O36" s="61"/>
      <c r="P36" s="151"/>
      <c r="Q36" s="140"/>
      <c r="R36" s="38"/>
      <c r="S36" s="38"/>
      <c r="T36" s="141"/>
      <c r="U36" s="142"/>
      <c r="V36" s="38"/>
      <c r="W36" s="38"/>
      <c r="X36" s="141"/>
      <c r="Y36" s="38"/>
      <c r="Z36" s="142"/>
    </row>
    <row r="37" spans="1:26" s="13" customFormat="1" ht="11.25" customHeight="1" x14ac:dyDescent="0.2">
      <c r="A37" s="150"/>
      <c r="B37" s="150"/>
      <c r="C37" s="150"/>
      <c r="D37" s="150"/>
      <c r="E37" s="152"/>
      <c r="F37" s="153"/>
      <c r="G37" s="153"/>
      <c r="H37" s="153"/>
      <c r="I37" s="146"/>
      <c r="J37" s="61"/>
      <c r="K37" s="61"/>
      <c r="L37" s="151"/>
      <c r="M37" s="146"/>
      <c r="N37" s="61"/>
      <c r="O37" s="61"/>
      <c r="P37" s="151"/>
      <c r="Q37" s="140"/>
      <c r="R37" s="38"/>
      <c r="S37" s="38"/>
      <c r="T37" s="141"/>
      <c r="U37" s="142"/>
      <c r="V37" s="38"/>
      <c r="W37" s="38"/>
      <c r="X37" s="141"/>
      <c r="Y37" s="38"/>
      <c r="Z37" s="142"/>
    </row>
    <row r="38" spans="1:26" ht="11.25" customHeight="1" x14ac:dyDescent="0.25"/>
    <row r="39" spans="1:26" ht="11.25" customHeight="1" x14ac:dyDescent="0.25"/>
    <row r="40" spans="1:26" ht="15.75" customHeight="1" x14ac:dyDescent="0.25"/>
    <row r="41" spans="1:26" ht="11.25" customHeight="1" x14ac:dyDescent="0.25">
      <c r="B41" s="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26" ht="11.25" customHeight="1" x14ac:dyDescent="0.25">
      <c r="B42" s="6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4" spans="1:26" ht="14.1" customHeight="1" x14ac:dyDescent="0.25">
      <c r="A44" s="121"/>
      <c r="B44" s="49"/>
      <c r="C44" s="49"/>
      <c r="D44" s="204"/>
      <c r="E44" s="47"/>
      <c r="F44" s="48"/>
      <c r="G44" s="47"/>
      <c r="H44" s="48"/>
      <c r="I44" s="47"/>
      <c r="J44" s="48"/>
      <c r="K44" s="47"/>
      <c r="L44" s="48"/>
      <c r="M44" s="47"/>
      <c r="N44" s="48"/>
      <c r="O44" s="47"/>
      <c r="P44" s="48"/>
      <c r="Q44" s="47"/>
      <c r="R44" s="48"/>
      <c r="S44" s="47"/>
      <c r="T44" s="48"/>
      <c r="U44" s="47"/>
      <c r="V44" s="48"/>
      <c r="W44" s="47"/>
      <c r="X44" s="48"/>
      <c r="Y44" s="49"/>
      <c r="Z44" s="49"/>
    </row>
    <row r="45" spans="1:26" ht="14.1" customHeight="1" x14ac:dyDescent="0.25">
      <c r="A45" s="122"/>
      <c r="B45" s="49"/>
      <c r="C45" s="49"/>
      <c r="D45" s="204"/>
      <c r="E45" s="47"/>
      <c r="F45" s="48"/>
      <c r="G45" s="47"/>
      <c r="H45" s="48"/>
      <c r="I45" s="47"/>
      <c r="J45" s="48"/>
      <c r="K45" s="47"/>
      <c r="L45" s="48"/>
      <c r="M45" s="47"/>
      <c r="N45" s="48"/>
      <c r="O45" s="47"/>
      <c r="P45" s="48"/>
      <c r="Q45" s="47"/>
      <c r="R45" s="48"/>
      <c r="S45" s="47"/>
      <c r="T45" s="48"/>
      <c r="U45" s="47"/>
      <c r="V45" s="48"/>
      <c r="W45" s="47"/>
      <c r="X45" s="48"/>
      <c r="Y45" s="49"/>
      <c r="Z45" s="49"/>
    </row>
  </sheetData>
  <mergeCells count="143">
    <mergeCell ref="C32:P32"/>
    <mergeCell ref="C33:P33"/>
    <mergeCell ref="P29:P30"/>
    <mergeCell ref="Q29:Q30"/>
    <mergeCell ref="T29:T30"/>
    <mergeCell ref="U29:U30"/>
    <mergeCell ref="X29:X30"/>
    <mergeCell ref="Z29:Z30"/>
    <mergeCell ref="A29:A30"/>
    <mergeCell ref="B29:B30"/>
    <mergeCell ref="C29:C30"/>
    <mergeCell ref="D29:D30"/>
    <mergeCell ref="E29:E30"/>
    <mergeCell ref="H29:H30"/>
    <mergeCell ref="I29:I30"/>
    <mergeCell ref="L29:L30"/>
    <mergeCell ref="M29:M30"/>
    <mergeCell ref="X27:X28"/>
    <mergeCell ref="Z27:Z28"/>
    <mergeCell ref="L27:L28"/>
    <mergeCell ref="M27:M28"/>
    <mergeCell ref="P27:P28"/>
    <mergeCell ref="Q27:Q28"/>
    <mergeCell ref="T27:T28"/>
    <mergeCell ref="U27:U28"/>
    <mergeCell ref="A27:A28"/>
    <mergeCell ref="B27:B28"/>
    <mergeCell ref="C27:C28"/>
    <mergeCell ref="D27:D28"/>
    <mergeCell ref="E27:E28"/>
    <mergeCell ref="H27:H28"/>
    <mergeCell ref="I27:I28"/>
    <mergeCell ref="U25:U26"/>
    <mergeCell ref="X25:X26"/>
    <mergeCell ref="Z25:Z26"/>
    <mergeCell ref="I25:I26"/>
    <mergeCell ref="L25:L26"/>
    <mergeCell ref="M25:M26"/>
    <mergeCell ref="P25:P26"/>
    <mergeCell ref="Q25:Q26"/>
    <mergeCell ref="T25:T26"/>
    <mergeCell ref="Q22:Q23"/>
    <mergeCell ref="T22:T23"/>
    <mergeCell ref="U22:U23"/>
    <mergeCell ref="X22:X23"/>
    <mergeCell ref="Z22:Z23"/>
    <mergeCell ref="A25:A26"/>
    <mergeCell ref="B25:B26"/>
    <mergeCell ref="C25:C26"/>
    <mergeCell ref="D25:D26"/>
    <mergeCell ref="E25:H26"/>
    <mergeCell ref="A22:A23"/>
    <mergeCell ref="B22:B23"/>
    <mergeCell ref="C22:C23"/>
    <mergeCell ref="D22:D23"/>
    <mergeCell ref="E22:H23"/>
    <mergeCell ref="I22:I23"/>
    <mergeCell ref="L22:L23"/>
    <mergeCell ref="M22:M23"/>
    <mergeCell ref="P22:P23"/>
    <mergeCell ref="X20:X21"/>
    <mergeCell ref="Z20:Z21"/>
    <mergeCell ref="L20:L21"/>
    <mergeCell ref="M20:M21"/>
    <mergeCell ref="P20:P21"/>
    <mergeCell ref="Q20:Q21"/>
    <mergeCell ref="T20:T21"/>
    <mergeCell ref="U20:U21"/>
    <mergeCell ref="A20:A21"/>
    <mergeCell ref="B20:B21"/>
    <mergeCell ref="C20:C21"/>
    <mergeCell ref="D20:D21"/>
    <mergeCell ref="E20:H21"/>
    <mergeCell ref="I20:I21"/>
    <mergeCell ref="U18:U19"/>
    <mergeCell ref="X18:X19"/>
    <mergeCell ref="Z18:Z19"/>
    <mergeCell ref="I18:I19"/>
    <mergeCell ref="L18:L19"/>
    <mergeCell ref="M18:M19"/>
    <mergeCell ref="P18:P19"/>
    <mergeCell ref="Q18:Q19"/>
    <mergeCell ref="T18:T19"/>
    <mergeCell ref="Q15:Q16"/>
    <mergeCell ref="T15:T16"/>
    <mergeCell ref="U15:U16"/>
    <mergeCell ref="X15:X16"/>
    <mergeCell ref="Z15:Z16"/>
    <mergeCell ref="A18:A19"/>
    <mergeCell ref="B18:B19"/>
    <mergeCell ref="C18:C19"/>
    <mergeCell ref="D18:D19"/>
    <mergeCell ref="E18:H19"/>
    <mergeCell ref="A15:A16"/>
    <mergeCell ref="B15:B16"/>
    <mergeCell ref="C15:C16"/>
    <mergeCell ref="D15:D16"/>
    <mergeCell ref="E15:H16"/>
    <mergeCell ref="I15:I16"/>
    <mergeCell ref="L15:L16"/>
    <mergeCell ref="M15:M16"/>
    <mergeCell ref="P15:P16"/>
    <mergeCell ref="X13:X14"/>
    <mergeCell ref="Z13:Z14"/>
    <mergeCell ref="L13:L14"/>
    <mergeCell ref="M13:M14"/>
    <mergeCell ref="P13:P14"/>
    <mergeCell ref="Q13:Q14"/>
    <mergeCell ref="T13:T14"/>
    <mergeCell ref="U13:U14"/>
    <mergeCell ref="A13:A14"/>
    <mergeCell ref="B13:B14"/>
    <mergeCell ref="C13:C14"/>
    <mergeCell ref="D13:D14"/>
    <mergeCell ref="E13:H14"/>
    <mergeCell ref="I13:I14"/>
    <mergeCell ref="P11:P12"/>
    <mergeCell ref="Q11:Q12"/>
    <mergeCell ref="T11:T12"/>
    <mergeCell ref="U11:U12"/>
    <mergeCell ref="X11:X12"/>
    <mergeCell ref="Z11:Z12"/>
    <mergeCell ref="A11:A12"/>
    <mergeCell ref="B11:B12"/>
    <mergeCell ref="C11:C12"/>
    <mergeCell ref="D11:D12"/>
    <mergeCell ref="E11:H12"/>
    <mergeCell ref="I11:I12"/>
    <mergeCell ref="L11:L12"/>
    <mergeCell ref="M11:M12"/>
    <mergeCell ref="M7:P7"/>
    <mergeCell ref="Q7:T7"/>
    <mergeCell ref="U7:X7"/>
    <mergeCell ref="Z7:Z9"/>
    <mergeCell ref="A7:A9"/>
    <mergeCell ref="B7:B9"/>
    <mergeCell ref="C7:C9"/>
    <mergeCell ref="D7:D9"/>
    <mergeCell ref="E7:H7"/>
    <mergeCell ref="I7:L7"/>
    <mergeCell ref="A1:Z1"/>
    <mergeCell ref="A2:Z2"/>
    <mergeCell ref="A3:Z3"/>
  </mergeCells>
  <phoneticPr fontId="0" type="noConversion"/>
  <pageMargins left="0.75" right="0.75" top="0.62992125984251968" bottom="0.51181102362204722" header="0.51181102362204722" footer="0.51181102362204722"/>
  <pageSetup paperSize="9" orientation="landscape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F40"/>
  <sheetViews>
    <sheetView workbookViewId="0">
      <selection activeCell="C7" sqref="C7:C9"/>
    </sheetView>
  </sheetViews>
  <sheetFormatPr defaultRowHeight="13.8" x14ac:dyDescent="0.25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10.6640625" style="4" customWidth="1"/>
    <col min="6" max="6" width="3.44140625" style="3" customWidth="1"/>
    <col min="7" max="7" width="4.4414062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5" style="2" customWidth="1"/>
    <col min="12" max="12" width="3.88671875" style="3" customWidth="1"/>
    <col min="13" max="13" width="3.44140625" style="2" customWidth="1"/>
    <col min="14" max="14" width="3.44140625" style="3" customWidth="1"/>
    <col min="15" max="15" width="4.6640625" style="2" customWidth="1"/>
    <col min="16" max="16" width="4.109375" style="3" customWidth="1"/>
    <col min="17" max="17" width="3.44140625" style="2" customWidth="1"/>
    <col min="18" max="18" width="6.6640625" customWidth="1"/>
    <col min="19" max="19" width="7.33203125" customWidth="1"/>
    <col min="20" max="20" width="3.44140625" style="3" customWidth="1"/>
    <col min="21" max="21" width="3.44140625" style="2" customWidth="1"/>
    <col min="22" max="22" width="3.44140625" style="3" customWidth="1"/>
    <col min="23" max="23" width="2.6640625" style="2" customWidth="1"/>
    <col min="24" max="24" width="3.44140625" style="3" customWidth="1"/>
    <col min="25" max="25" width="3.44140625" style="2" customWidth="1"/>
    <col min="26" max="26" width="3.44140625" style="3" customWidth="1"/>
    <col min="27" max="27" width="2.6640625" style="2" customWidth="1"/>
    <col min="28" max="28" width="3.44140625" style="3" customWidth="1"/>
    <col min="29" max="29" width="3.44140625" style="2" customWidth="1"/>
    <col min="30" max="30" width="3.44140625" style="3" customWidth="1"/>
    <col min="31" max="31" width="2.6640625" style="2" customWidth="1"/>
    <col min="32" max="32" width="4.5546875" customWidth="1"/>
  </cols>
  <sheetData>
    <row r="1" spans="2:32" ht="13.2" x14ac:dyDescent="0.25">
      <c r="B1" s="271" t="str">
        <f>Arvud!A2</f>
        <v>X Maalehe ja Maaspordikeskuse auhinnavõistlus vabamaadluses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</row>
    <row r="2" spans="2:32" ht="13.2" x14ac:dyDescent="0.25">
      <c r="B2" s="271" t="str">
        <f>Arvud!A5</f>
        <v>26.01 - 27.01.2019.a.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</row>
    <row r="3" spans="2:32" s="1" customFormat="1" ht="15" customHeight="1" x14ac:dyDescent="0.25">
      <c r="B3" s="271" t="str">
        <f>Arvud!A8</f>
        <v>Järvamaa, Paide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</row>
    <row r="4" spans="2:32" s="1" customFormat="1" ht="2.25" customHeight="1" x14ac:dyDescent="0.2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</row>
    <row r="5" spans="2:32" s="1" customFormat="1" ht="15" customHeight="1" x14ac:dyDescent="0.25">
      <c r="B5" s="212"/>
      <c r="C5" s="33" t="s">
        <v>37</v>
      </c>
      <c r="D5" s="35">
        <v>65</v>
      </c>
      <c r="E5" s="34" t="s">
        <v>7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</row>
    <row r="6" spans="2:32" ht="3.75" customHeight="1" thickBot="1" x14ac:dyDescent="0.3"/>
    <row r="7" spans="2:32" ht="14.25" customHeight="1" x14ac:dyDescent="0.25">
      <c r="B7" s="272" t="s">
        <v>1</v>
      </c>
      <c r="C7" s="275" t="s">
        <v>33</v>
      </c>
      <c r="D7" s="278" t="s">
        <v>35</v>
      </c>
      <c r="E7" s="251" t="s">
        <v>34</v>
      </c>
      <c r="F7" s="229" t="s">
        <v>9</v>
      </c>
      <c r="G7" s="229"/>
      <c r="H7" s="229"/>
      <c r="I7" s="229"/>
      <c r="J7" s="321" t="s">
        <v>10</v>
      </c>
      <c r="K7" s="229"/>
      <c r="L7" s="229"/>
      <c r="M7" s="230"/>
      <c r="N7" s="229" t="s">
        <v>11</v>
      </c>
      <c r="O7" s="229"/>
      <c r="P7" s="229"/>
      <c r="Q7" s="229"/>
      <c r="R7" s="108" t="s">
        <v>38</v>
      </c>
      <c r="S7" s="334" t="s">
        <v>39</v>
      </c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97"/>
    </row>
    <row r="8" spans="2:32" x14ac:dyDescent="0.25">
      <c r="B8" s="273"/>
      <c r="C8" s="276"/>
      <c r="D8" s="279"/>
      <c r="E8" s="349"/>
      <c r="F8" s="101"/>
      <c r="G8" s="11" t="s">
        <v>0</v>
      </c>
      <c r="H8" s="94" t="s">
        <v>41</v>
      </c>
      <c r="I8" s="102"/>
      <c r="J8" s="104"/>
      <c r="K8" s="11" t="s">
        <v>0</v>
      </c>
      <c r="L8" s="94" t="s">
        <v>41</v>
      </c>
      <c r="M8" s="105"/>
      <c r="N8" s="101"/>
      <c r="O8" s="11" t="s">
        <v>0</v>
      </c>
      <c r="P8" s="94" t="s">
        <v>41</v>
      </c>
      <c r="Q8" s="102"/>
      <c r="R8" s="109" t="s">
        <v>0</v>
      </c>
      <c r="S8" s="335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98"/>
    </row>
    <row r="9" spans="2:32" ht="30.6" thickBot="1" x14ac:dyDescent="0.3">
      <c r="B9" s="274"/>
      <c r="C9" s="277"/>
      <c r="D9" s="280"/>
      <c r="E9" s="350"/>
      <c r="F9" s="101"/>
      <c r="G9" s="11" t="s">
        <v>3</v>
      </c>
      <c r="H9" s="96" t="s">
        <v>45</v>
      </c>
      <c r="I9" s="103" t="s">
        <v>44</v>
      </c>
      <c r="J9" s="104"/>
      <c r="K9" s="11" t="s">
        <v>3</v>
      </c>
      <c r="L9" s="96" t="s">
        <v>45</v>
      </c>
      <c r="M9" s="106" t="s">
        <v>44</v>
      </c>
      <c r="N9" s="101"/>
      <c r="O9" s="11" t="s">
        <v>3</v>
      </c>
      <c r="P9" s="96" t="s">
        <v>45</v>
      </c>
      <c r="Q9" s="103" t="s">
        <v>44</v>
      </c>
      <c r="R9" s="110" t="s">
        <v>3</v>
      </c>
      <c r="S9" s="336"/>
      <c r="T9" s="47"/>
      <c r="U9" s="48"/>
      <c r="V9" s="99"/>
      <c r="W9" s="99"/>
      <c r="X9" s="47"/>
      <c r="Y9" s="48"/>
      <c r="Z9" s="99"/>
      <c r="AA9" s="99"/>
      <c r="AB9" s="47"/>
      <c r="AC9" s="48"/>
      <c r="AD9" s="99"/>
      <c r="AE9" s="99"/>
      <c r="AF9" s="98"/>
    </row>
    <row r="10" spans="2:32" ht="9.75" hidden="1" customHeight="1" x14ac:dyDescent="0.3">
      <c r="B10" s="20"/>
      <c r="C10" s="25" t="s">
        <v>4</v>
      </c>
      <c r="D10" s="23"/>
      <c r="E10" s="26"/>
      <c r="F10" s="21"/>
      <c r="G10" s="27"/>
      <c r="H10" s="28"/>
      <c r="I10" s="28"/>
      <c r="J10" s="21"/>
      <c r="K10" s="27"/>
      <c r="L10" s="28"/>
      <c r="M10" s="28"/>
      <c r="N10" s="21"/>
      <c r="O10" s="27"/>
      <c r="P10" s="28"/>
      <c r="Q10" s="28"/>
      <c r="R10" s="22"/>
      <c r="S10" s="113"/>
      <c r="T10" s="47"/>
      <c r="U10" s="48"/>
      <c r="V10" s="99"/>
      <c r="W10" s="99"/>
      <c r="X10" s="47"/>
      <c r="Y10" s="48"/>
      <c r="Z10" s="99"/>
      <c r="AA10" s="99"/>
      <c r="AB10" s="47"/>
      <c r="AC10" s="48"/>
      <c r="AD10" s="99"/>
      <c r="AE10" s="99"/>
      <c r="AF10" s="98"/>
    </row>
    <row r="11" spans="2:32" s="13" customFormat="1" ht="11.25" customHeight="1" x14ac:dyDescent="0.2">
      <c r="B11" s="263">
        <v>1</v>
      </c>
      <c r="C11" s="265" t="s">
        <v>133</v>
      </c>
      <c r="D11" s="346"/>
      <c r="E11" s="243" t="s">
        <v>134</v>
      </c>
      <c r="F11" s="347">
        <v>2</v>
      </c>
      <c r="G11" s="39">
        <v>5</v>
      </c>
      <c r="H11" s="40"/>
      <c r="I11" s="348"/>
      <c r="J11" s="347">
        <v>3</v>
      </c>
      <c r="K11" s="39">
        <v>4</v>
      </c>
      <c r="L11" s="40"/>
      <c r="M11" s="348"/>
      <c r="N11" s="347">
        <v>4</v>
      </c>
      <c r="O11" s="39">
        <v>3</v>
      </c>
      <c r="P11" s="40"/>
      <c r="Q11" s="348"/>
      <c r="R11" s="161">
        <f>G11+K11+O11</f>
        <v>12</v>
      </c>
      <c r="S11" s="250">
        <v>1</v>
      </c>
      <c r="T11" s="294"/>
      <c r="U11" s="38"/>
      <c r="V11" s="38"/>
      <c r="W11" s="283"/>
      <c r="X11" s="282"/>
      <c r="Y11" s="38"/>
      <c r="Z11" s="38"/>
      <c r="AA11" s="283"/>
      <c r="AB11" s="282"/>
      <c r="AC11" s="38"/>
      <c r="AD11" s="38"/>
      <c r="AE11" s="283"/>
      <c r="AF11" s="38"/>
    </row>
    <row r="12" spans="2:32" s="13" customFormat="1" ht="11.25" customHeight="1" thickBot="1" x14ac:dyDescent="0.25">
      <c r="B12" s="269"/>
      <c r="C12" s="270"/>
      <c r="D12" s="341"/>
      <c r="E12" s="244"/>
      <c r="F12" s="338"/>
      <c r="G12" s="14">
        <v>4</v>
      </c>
      <c r="H12" s="15"/>
      <c r="I12" s="344"/>
      <c r="J12" s="338"/>
      <c r="K12" s="14">
        <v>10</v>
      </c>
      <c r="L12" s="15"/>
      <c r="M12" s="344"/>
      <c r="N12" s="338"/>
      <c r="O12" s="14">
        <v>13</v>
      </c>
      <c r="P12" s="15"/>
      <c r="Q12" s="344"/>
      <c r="R12" s="16">
        <f t="shared" ref="R12:R18" si="0">G12+K12+O12</f>
        <v>27</v>
      </c>
      <c r="S12" s="225"/>
      <c r="T12" s="294"/>
      <c r="U12" s="38"/>
      <c r="V12" s="38"/>
      <c r="W12" s="283"/>
      <c r="X12" s="282"/>
      <c r="Y12" s="38"/>
      <c r="Z12" s="38"/>
      <c r="AA12" s="283"/>
      <c r="AB12" s="282"/>
      <c r="AC12" s="38"/>
      <c r="AD12" s="38"/>
      <c r="AE12" s="283"/>
      <c r="AF12" s="38"/>
    </row>
    <row r="13" spans="2:32" s="13" customFormat="1" ht="11.25" customHeight="1" x14ac:dyDescent="0.2">
      <c r="B13" s="263">
        <v>2</v>
      </c>
      <c r="C13" s="265" t="s">
        <v>136</v>
      </c>
      <c r="D13" s="346"/>
      <c r="E13" s="243" t="s">
        <v>100</v>
      </c>
      <c r="F13" s="347">
        <v>1</v>
      </c>
      <c r="G13" s="39">
        <v>0</v>
      </c>
      <c r="H13" s="40"/>
      <c r="I13" s="348"/>
      <c r="J13" s="337">
        <v>4</v>
      </c>
      <c r="K13" s="17">
        <v>0</v>
      </c>
      <c r="L13" s="18"/>
      <c r="M13" s="343"/>
      <c r="N13" s="337">
        <v>3</v>
      </c>
      <c r="O13" s="17">
        <v>0</v>
      </c>
      <c r="P13" s="18"/>
      <c r="Q13" s="339"/>
      <c r="R13" s="161">
        <f t="shared" si="0"/>
        <v>0</v>
      </c>
      <c r="S13" s="224">
        <v>4</v>
      </c>
      <c r="T13" s="294"/>
      <c r="U13" s="38"/>
      <c r="V13" s="38"/>
      <c r="W13" s="320"/>
      <c r="X13" s="282"/>
      <c r="Y13" s="38"/>
      <c r="Z13" s="38"/>
      <c r="AA13" s="283"/>
      <c r="AB13" s="282"/>
      <c r="AC13" s="38"/>
      <c r="AD13" s="38"/>
      <c r="AE13" s="283"/>
      <c r="AF13" s="38"/>
    </row>
    <row r="14" spans="2:32" s="13" customFormat="1" ht="11.25" customHeight="1" thickBot="1" x14ac:dyDescent="0.25">
      <c r="B14" s="264"/>
      <c r="C14" s="266"/>
      <c r="D14" s="342"/>
      <c r="E14" s="268"/>
      <c r="F14" s="338"/>
      <c r="G14" s="14">
        <v>0</v>
      </c>
      <c r="H14" s="15"/>
      <c r="I14" s="344"/>
      <c r="J14" s="338"/>
      <c r="K14" s="14">
        <v>0</v>
      </c>
      <c r="L14" s="15"/>
      <c r="M14" s="344"/>
      <c r="N14" s="338"/>
      <c r="O14" s="14">
        <v>2</v>
      </c>
      <c r="P14" s="15"/>
      <c r="Q14" s="340"/>
      <c r="R14" s="16">
        <f t="shared" si="0"/>
        <v>2</v>
      </c>
      <c r="S14" s="225"/>
      <c r="T14" s="294"/>
      <c r="U14" s="38"/>
      <c r="V14" s="38"/>
      <c r="W14" s="320"/>
      <c r="X14" s="282"/>
      <c r="Y14" s="38"/>
      <c r="Z14" s="38"/>
      <c r="AA14" s="283"/>
      <c r="AB14" s="282"/>
      <c r="AC14" s="38"/>
      <c r="AD14" s="38"/>
      <c r="AE14" s="283"/>
      <c r="AF14" s="38"/>
    </row>
    <row r="15" spans="2:32" s="13" customFormat="1" ht="11.25" customHeight="1" x14ac:dyDescent="0.2">
      <c r="B15" s="269">
        <v>3</v>
      </c>
      <c r="C15" s="270" t="s">
        <v>137</v>
      </c>
      <c r="D15" s="341"/>
      <c r="E15" s="244" t="s">
        <v>83</v>
      </c>
      <c r="F15" s="337">
        <v>4</v>
      </c>
      <c r="G15" s="17">
        <v>0</v>
      </c>
      <c r="H15" s="18"/>
      <c r="I15" s="343"/>
      <c r="J15" s="282">
        <v>1</v>
      </c>
      <c r="K15" s="17">
        <v>0</v>
      </c>
      <c r="L15" s="18"/>
      <c r="M15" s="343"/>
      <c r="N15" s="337">
        <v>2</v>
      </c>
      <c r="O15" s="17">
        <v>5</v>
      </c>
      <c r="P15" s="18"/>
      <c r="Q15" s="339"/>
      <c r="R15" s="161">
        <f t="shared" si="0"/>
        <v>5</v>
      </c>
      <c r="S15" s="224">
        <v>3</v>
      </c>
      <c r="T15" s="294"/>
      <c r="U15" s="38"/>
      <c r="V15" s="38"/>
      <c r="W15" s="283"/>
      <c r="X15" s="282"/>
      <c r="Y15" s="38"/>
      <c r="Z15" s="38"/>
      <c r="AA15" s="283"/>
      <c r="AB15" s="282"/>
      <c r="AC15" s="38"/>
      <c r="AD15" s="38"/>
      <c r="AE15" s="283"/>
      <c r="AF15" s="38"/>
    </row>
    <row r="16" spans="2:32" s="13" customFormat="1" ht="11.25" customHeight="1" thickBot="1" x14ac:dyDescent="0.25">
      <c r="B16" s="264"/>
      <c r="C16" s="266"/>
      <c r="D16" s="342"/>
      <c r="E16" s="268"/>
      <c r="F16" s="338"/>
      <c r="G16" s="14">
        <v>0</v>
      </c>
      <c r="H16" s="15"/>
      <c r="I16" s="344"/>
      <c r="J16" s="345"/>
      <c r="K16" s="14">
        <v>0</v>
      </c>
      <c r="L16" s="15"/>
      <c r="M16" s="344"/>
      <c r="N16" s="338"/>
      <c r="O16" s="14">
        <v>9</v>
      </c>
      <c r="P16" s="15"/>
      <c r="Q16" s="340"/>
      <c r="R16" s="16">
        <f t="shared" si="0"/>
        <v>9</v>
      </c>
      <c r="S16" s="225"/>
      <c r="T16" s="294"/>
      <c r="U16" s="38"/>
      <c r="V16" s="38"/>
      <c r="W16" s="283"/>
      <c r="X16" s="282"/>
      <c r="Y16" s="38"/>
      <c r="Z16" s="38"/>
      <c r="AA16" s="283"/>
      <c r="AB16" s="282"/>
      <c r="AC16" s="38"/>
      <c r="AD16" s="38"/>
      <c r="AE16" s="283"/>
      <c r="AF16" s="38"/>
    </row>
    <row r="17" spans="2:32" s="13" customFormat="1" ht="11.25" customHeight="1" x14ac:dyDescent="0.2">
      <c r="B17" s="269">
        <v>4</v>
      </c>
      <c r="C17" s="270" t="s">
        <v>135</v>
      </c>
      <c r="D17" s="341"/>
      <c r="E17" s="244" t="s">
        <v>74</v>
      </c>
      <c r="F17" s="337">
        <v>3</v>
      </c>
      <c r="G17" s="17">
        <v>5</v>
      </c>
      <c r="H17" s="18"/>
      <c r="I17" s="343"/>
      <c r="J17" s="282">
        <v>2</v>
      </c>
      <c r="K17" s="17">
        <v>5</v>
      </c>
      <c r="L17" s="18"/>
      <c r="M17" s="343"/>
      <c r="N17" s="337">
        <v>1</v>
      </c>
      <c r="O17" s="17">
        <v>1</v>
      </c>
      <c r="P17" s="18"/>
      <c r="Q17" s="339"/>
      <c r="R17" s="161">
        <f t="shared" si="0"/>
        <v>11</v>
      </c>
      <c r="S17" s="224">
        <v>2</v>
      </c>
      <c r="T17" s="294"/>
      <c r="U17" s="38"/>
      <c r="V17" s="38"/>
      <c r="W17" s="283"/>
      <c r="X17" s="282"/>
      <c r="Y17" s="38"/>
      <c r="Z17" s="38"/>
      <c r="AA17" s="283"/>
      <c r="AB17" s="282"/>
      <c r="AC17" s="38"/>
      <c r="AD17" s="38"/>
      <c r="AE17" s="283"/>
      <c r="AF17" s="38"/>
    </row>
    <row r="18" spans="2:32" s="13" customFormat="1" ht="11.25" customHeight="1" thickBot="1" x14ac:dyDescent="0.25">
      <c r="B18" s="264"/>
      <c r="C18" s="266"/>
      <c r="D18" s="342"/>
      <c r="E18" s="268"/>
      <c r="F18" s="338"/>
      <c r="G18" s="14">
        <v>4</v>
      </c>
      <c r="H18" s="15"/>
      <c r="I18" s="344"/>
      <c r="J18" s="345"/>
      <c r="K18" s="14">
        <v>4</v>
      </c>
      <c r="L18" s="15"/>
      <c r="M18" s="344"/>
      <c r="N18" s="338"/>
      <c r="O18" s="14">
        <v>6</v>
      </c>
      <c r="P18" s="15"/>
      <c r="Q18" s="340"/>
      <c r="R18" s="16">
        <f t="shared" si="0"/>
        <v>14</v>
      </c>
      <c r="S18" s="225"/>
      <c r="T18" s="294"/>
      <c r="U18" s="38"/>
      <c r="V18" s="38"/>
      <c r="W18" s="283"/>
      <c r="X18" s="282"/>
      <c r="Y18" s="38"/>
      <c r="Z18" s="38"/>
      <c r="AA18" s="283"/>
      <c r="AB18" s="282"/>
      <c r="AC18" s="38"/>
      <c r="AD18" s="38"/>
      <c r="AE18" s="283"/>
      <c r="AF18" s="38"/>
    </row>
    <row r="19" spans="2:32" ht="11.25" customHeight="1" x14ac:dyDescent="0.25">
      <c r="C19" s="6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2:32" ht="11.25" customHeight="1" x14ac:dyDescent="0.25">
      <c r="C20" s="6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2:32" ht="12.6" customHeight="1" x14ac:dyDescent="0.25">
      <c r="C21" s="215" t="s">
        <v>42</v>
      </c>
      <c r="D21" s="226" t="str">
        <f>Arvud!A11</f>
        <v>Mati Sadam</v>
      </c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8"/>
    </row>
    <row r="22" spans="2:32" ht="14.4" customHeight="1" x14ac:dyDescent="0.25">
      <c r="C22" s="215" t="s">
        <v>43</v>
      </c>
      <c r="D22" s="226" t="str">
        <f>Arvud!A14</f>
        <v>Hans Ilves</v>
      </c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8"/>
    </row>
    <row r="23" spans="2:32" ht="11.25" customHeight="1" x14ac:dyDescent="0.25">
      <c r="C23" s="6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2:32" ht="11.25" customHeight="1" x14ac:dyDescent="0.25">
      <c r="C24" s="6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2:32" ht="11.25" customHeight="1" x14ac:dyDescent="0.25">
      <c r="C25" s="6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2:32" ht="11.25" customHeight="1" x14ac:dyDescent="0.25">
      <c r="C26" s="6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32" ht="11.25" customHeight="1" x14ac:dyDescent="0.25">
      <c r="C27" s="6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2:32" ht="11.25" customHeight="1" x14ac:dyDescent="0.25">
      <c r="C28" s="6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2:32" ht="11.25" customHeight="1" x14ac:dyDescent="0.25">
      <c r="C29" s="6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2:32" ht="11.25" customHeight="1" x14ac:dyDescent="0.25">
      <c r="C30" s="6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2:32" ht="11.25" customHeight="1" x14ac:dyDescent="0.25">
      <c r="C31" s="6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2:32" ht="11.25" customHeight="1" x14ac:dyDescent="0.25">
      <c r="C32" s="6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3:19" ht="11.25" customHeight="1" x14ac:dyDescent="0.25">
      <c r="C33" s="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3:19" ht="11.25" customHeight="1" x14ac:dyDescent="0.25">
      <c r="C34" s="6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3:19" ht="11.25" customHeight="1" x14ac:dyDescent="0.25">
      <c r="C35" s="6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3:19" ht="11.25" customHeight="1" x14ac:dyDescent="0.25">
      <c r="C36" s="6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3:19" ht="11.25" customHeight="1" x14ac:dyDescent="0.25">
      <c r="C37" s="6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3:19" ht="11.25" customHeight="1" x14ac:dyDescent="0.25">
      <c r="C38" s="6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3:19" ht="11.25" customHeight="1" x14ac:dyDescent="0.25">
      <c r="C39" s="6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3:19" ht="11.25" customHeight="1" x14ac:dyDescent="0.25">
      <c r="C40" s="6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</sheetData>
  <mergeCells count="85">
    <mergeCell ref="B1:S1"/>
    <mergeCell ref="B2:S2"/>
    <mergeCell ref="B3:S3"/>
    <mergeCell ref="D21:S21"/>
    <mergeCell ref="D22:S22"/>
    <mergeCell ref="W17:W18"/>
    <mergeCell ref="X17:X18"/>
    <mergeCell ref="AA17:AA18"/>
    <mergeCell ref="AB17:AB18"/>
    <mergeCell ref="AE17:AE18"/>
    <mergeCell ref="J17:J18"/>
    <mergeCell ref="M17:M18"/>
    <mergeCell ref="N17:N18"/>
    <mergeCell ref="Q17:Q18"/>
    <mergeCell ref="S17:S18"/>
    <mergeCell ref="T17:T18"/>
    <mergeCell ref="B17:B18"/>
    <mergeCell ref="C17:C18"/>
    <mergeCell ref="D17:D18"/>
    <mergeCell ref="E17:E18"/>
    <mergeCell ref="F17:F18"/>
    <mergeCell ref="I17:I18"/>
    <mergeCell ref="W15:W16"/>
    <mergeCell ref="X15:X16"/>
    <mergeCell ref="AA15:AA16"/>
    <mergeCell ref="AB15:AB16"/>
    <mergeCell ref="AE15:AE16"/>
    <mergeCell ref="J15:J16"/>
    <mergeCell ref="M15:M16"/>
    <mergeCell ref="N15:N16"/>
    <mergeCell ref="Q15:Q16"/>
    <mergeCell ref="S15:S16"/>
    <mergeCell ref="T15:T16"/>
    <mergeCell ref="B15:B16"/>
    <mergeCell ref="C15:C16"/>
    <mergeCell ref="D15:D16"/>
    <mergeCell ref="E15:E16"/>
    <mergeCell ref="F15:F16"/>
    <mergeCell ref="I15:I16"/>
    <mergeCell ref="W13:W14"/>
    <mergeCell ref="X13:X14"/>
    <mergeCell ref="AA13:AA14"/>
    <mergeCell ref="AB13:AB14"/>
    <mergeCell ref="AE13:AE14"/>
    <mergeCell ref="J13:J14"/>
    <mergeCell ref="M13:M14"/>
    <mergeCell ref="N13:N14"/>
    <mergeCell ref="Q13:Q14"/>
    <mergeCell ref="S13:S14"/>
    <mergeCell ref="T13:T14"/>
    <mergeCell ref="B13:B14"/>
    <mergeCell ref="C13:C14"/>
    <mergeCell ref="D13:D14"/>
    <mergeCell ref="E13:E14"/>
    <mergeCell ref="F13:F14"/>
    <mergeCell ref="I13:I14"/>
    <mergeCell ref="W11:W12"/>
    <mergeCell ref="X11:X12"/>
    <mergeCell ref="AA11:AA12"/>
    <mergeCell ref="AB11:AB12"/>
    <mergeCell ref="AE11:AE12"/>
    <mergeCell ref="J11:J12"/>
    <mergeCell ref="M11:M12"/>
    <mergeCell ref="N11:N12"/>
    <mergeCell ref="Q11:Q12"/>
    <mergeCell ref="S11:S12"/>
    <mergeCell ref="T11:T12"/>
    <mergeCell ref="B11:B12"/>
    <mergeCell ref="C11:C12"/>
    <mergeCell ref="D11:D12"/>
    <mergeCell ref="E11:E12"/>
    <mergeCell ref="F11:F12"/>
    <mergeCell ref="I11:I12"/>
    <mergeCell ref="S7:S9"/>
    <mergeCell ref="T7:AE7"/>
    <mergeCell ref="T8:W8"/>
    <mergeCell ref="X8:AA8"/>
    <mergeCell ref="AB8:AE8"/>
    <mergeCell ref="B7:B9"/>
    <mergeCell ref="C7:C9"/>
    <mergeCell ref="D7:D9"/>
    <mergeCell ref="E7:E9"/>
    <mergeCell ref="F7:I7"/>
    <mergeCell ref="J7:M7"/>
    <mergeCell ref="N7:Q7"/>
  </mergeCells>
  <phoneticPr fontId="23" type="noConversion"/>
  <pageMargins left="0.17" right="0.42" top="0.78" bottom="1.19" header="0.2" footer="0.21"/>
  <pageSetup paperSize="9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Z30"/>
  <sheetViews>
    <sheetView workbookViewId="0">
      <selection activeCell="C7" sqref="C7:C10"/>
    </sheetView>
  </sheetViews>
  <sheetFormatPr defaultRowHeight="13.8" x14ac:dyDescent="0.25"/>
  <cols>
    <col min="1" max="1" width="3.109375" customWidth="1"/>
    <col min="2" max="2" width="3.6640625" customWidth="1"/>
    <col min="3" max="3" width="21.5546875" customWidth="1"/>
    <col min="4" max="4" width="3.5546875" customWidth="1"/>
    <col min="5" max="5" width="8.88671875" style="4"/>
    <col min="6" max="6" width="3.44140625" style="162" customWidth="1"/>
    <col min="7" max="7" width="4.6640625" style="2" customWidth="1"/>
    <col min="8" max="8" width="3.44140625" style="162" customWidth="1"/>
    <col min="9" max="9" width="3.44140625" style="2" customWidth="1"/>
    <col min="10" max="10" width="4.33203125" style="162" customWidth="1"/>
    <col min="11" max="11" width="4.88671875" style="2" bestFit="1" customWidth="1"/>
    <col min="12" max="12" width="3.44140625" style="162" customWidth="1"/>
    <col min="13" max="13" width="3.44140625" style="2" customWidth="1"/>
    <col min="14" max="14" width="3.44140625" style="162" customWidth="1"/>
    <col min="15" max="15" width="4.88671875" style="2" bestFit="1" customWidth="1"/>
    <col min="16" max="16" width="3.44140625" style="162" customWidth="1"/>
    <col min="17" max="17" width="3.44140625" style="2" customWidth="1"/>
    <col min="18" max="18" width="4.5546875" hidden="1" customWidth="1"/>
    <col min="19" max="19" width="3.88671875" hidden="1" customWidth="1"/>
    <col min="20" max="20" width="3.44140625" style="162" customWidth="1"/>
    <col min="21" max="21" width="4.44140625" style="2" customWidth="1"/>
    <col min="22" max="22" width="3.44140625" style="162" customWidth="1"/>
    <col min="23" max="23" width="3.33203125" style="2" customWidth="1"/>
    <col min="24" max="24" width="3.44140625" style="162" hidden="1" customWidth="1"/>
    <col min="25" max="25" width="3.44140625" style="2" hidden="1" customWidth="1"/>
    <col min="26" max="26" width="3.44140625" style="162" hidden="1" customWidth="1"/>
    <col min="27" max="27" width="2.6640625" style="2" hidden="1" customWidth="1"/>
    <col min="28" max="28" width="3.44140625" style="162" hidden="1" customWidth="1"/>
    <col min="29" max="29" width="3.44140625" style="2" hidden="1" customWidth="1"/>
    <col min="30" max="30" width="3.44140625" style="162" hidden="1" customWidth="1"/>
    <col min="31" max="31" width="2.6640625" style="2" hidden="1" customWidth="1"/>
    <col min="32" max="32" width="5.44140625" customWidth="1"/>
    <col min="33" max="33" width="4.88671875" customWidth="1"/>
    <col min="34" max="34" width="3.5546875" customWidth="1"/>
    <col min="35" max="35" width="4.5546875" customWidth="1"/>
    <col min="36" max="36" width="5.33203125" customWidth="1"/>
  </cols>
  <sheetData>
    <row r="1" spans="2:78" ht="13.2" x14ac:dyDescent="0.25">
      <c r="B1" s="420" t="str">
        <f>Arvud!A2</f>
        <v>X Maalehe ja Maaspordikeskuse auhinnavõistlus vabamaadluses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</row>
    <row r="2" spans="2:78" ht="13.2" x14ac:dyDescent="0.25">
      <c r="B2" s="420" t="str">
        <f>Arvud!A5</f>
        <v>26.01 - 27.01.2019.a.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</row>
    <row r="3" spans="2:78" s="44" customFormat="1" ht="15" customHeight="1" x14ac:dyDescent="0.25">
      <c r="B3" s="420" t="str">
        <f>Arvud!A8</f>
        <v>Järvamaa, Paide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</row>
    <row r="4" spans="2:78" s="44" customFormat="1" ht="2.25" customHeight="1" x14ac:dyDescent="0.2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</row>
    <row r="5" spans="2:78" s="44" customFormat="1" ht="15" customHeight="1" x14ac:dyDescent="0.25">
      <c r="B5" s="212"/>
      <c r="C5" s="33" t="s">
        <v>62</v>
      </c>
      <c r="D5" s="35">
        <v>71</v>
      </c>
      <c r="E5" s="34" t="s">
        <v>7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</row>
    <row r="6" spans="2:78" ht="3.75" customHeight="1" thickBot="1" x14ac:dyDescent="0.3"/>
    <row r="7" spans="2:78" ht="14.25" customHeight="1" x14ac:dyDescent="0.25">
      <c r="B7" s="272" t="s">
        <v>1</v>
      </c>
      <c r="C7" s="275" t="s">
        <v>33</v>
      </c>
      <c r="D7" s="278" t="s">
        <v>35</v>
      </c>
      <c r="E7" s="251" t="s">
        <v>34</v>
      </c>
      <c r="F7" s="421" t="s">
        <v>63</v>
      </c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10"/>
      <c r="R7" s="30" t="s">
        <v>64</v>
      </c>
      <c r="S7" s="405" t="s">
        <v>39</v>
      </c>
      <c r="T7" s="408" t="s">
        <v>46</v>
      </c>
      <c r="U7" s="409"/>
      <c r="V7" s="409"/>
      <c r="W7" s="410"/>
      <c r="X7" s="163"/>
      <c r="Y7" s="163"/>
      <c r="Z7" s="163"/>
      <c r="AA7" s="163"/>
      <c r="AB7" s="163"/>
      <c r="AC7" s="163"/>
      <c r="AD7" s="163"/>
      <c r="AE7" s="163"/>
      <c r="AF7" s="408" t="s">
        <v>59</v>
      </c>
      <c r="AG7" s="409"/>
      <c r="AH7" s="409"/>
      <c r="AI7" s="411"/>
      <c r="AJ7" s="164"/>
      <c r="AK7" s="412" t="s">
        <v>39</v>
      </c>
    </row>
    <row r="8" spans="2:78" ht="13.2" x14ac:dyDescent="0.25">
      <c r="B8" s="273"/>
      <c r="C8" s="276"/>
      <c r="D8" s="279"/>
      <c r="E8" s="349"/>
      <c r="F8" s="378" t="s">
        <v>9</v>
      </c>
      <c r="G8" s="379"/>
      <c r="H8" s="379"/>
      <c r="I8" s="380"/>
      <c r="J8" s="378" t="s">
        <v>10</v>
      </c>
      <c r="K8" s="379"/>
      <c r="L8" s="379"/>
      <c r="M8" s="380"/>
      <c r="N8" s="378" t="s">
        <v>11</v>
      </c>
      <c r="O8" s="379"/>
      <c r="P8" s="379"/>
      <c r="Q8" s="413"/>
      <c r="R8" s="31" t="s">
        <v>0</v>
      </c>
      <c r="S8" s="406"/>
      <c r="T8" s="414" t="s">
        <v>30</v>
      </c>
      <c r="U8" s="379"/>
      <c r="V8" s="379"/>
      <c r="W8" s="413"/>
      <c r="X8" s="165"/>
      <c r="Y8" s="166"/>
      <c r="Z8" s="166"/>
      <c r="AA8" s="166"/>
      <c r="AB8" s="166"/>
      <c r="AC8" s="166"/>
      <c r="AD8" s="166"/>
      <c r="AE8" s="167"/>
      <c r="AF8" s="415"/>
      <c r="AG8" s="416"/>
      <c r="AH8" s="416"/>
      <c r="AI8" s="416"/>
      <c r="AJ8" s="168"/>
      <c r="AK8" s="335"/>
    </row>
    <row r="9" spans="2:78" ht="13.2" x14ac:dyDescent="0.25">
      <c r="B9" s="273"/>
      <c r="C9" s="276"/>
      <c r="D9" s="279"/>
      <c r="E9" s="349"/>
      <c r="F9" s="169"/>
      <c r="G9" s="11" t="s">
        <v>0</v>
      </c>
      <c r="H9" s="170"/>
      <c r="I9" s="171"/>
      <c r="J9" s="169"/>
      <c r="K9" s="11" t="s">
        <v>0</v>
      </c>
      <c r="L9" s="170"/>
      <c r="M9" s="171"/>
      <c r="N9" s="169"/>
      <c r="O9" s="11" t="s">
        <v>0</v>
      </c>
      <c r="P9" s="170"/>
      <c r="Q9" s="170"/>
      <c r="R9" s="172"/>
      <c r="S9" s="406"/>
      <c r="T9" s="173"/>
      <c r="U9" s="217"/>
      <c r="V9" s="217"/>
      <c r="W9" s="174"/>
      <c r="X9" s="214"/>
      <c r="Y9" s="217"/>
      <c r="Z9" s="217"/>
      <c r="AA9" s="217"/>
      <c r="AB9" s="217"/>
      <c r="AC9" s="217"/>
      <c r="AD9" s="217"/>
      <c r="AE9" s="213"/>
      <c r="AF9" s="175"/>
      <c r="AG9" s="45"/>
      <c r="AH9" s="45"/>
      <c r="AI9" s="45"/>
      <c r="AJ9" s="176" t="s">
        <v>65</v>
      </c>
      <c r="AK9" s="335"/>
    </row>
    <row r="10" spans="2:78" ht="30.6" thickBot="1" x14ac:dyDescent="0.3">
      <c r="B10" s="274"/>
      <c r="C10" s="277"/>
      <c r="D10" s="280"/>
      <c r="E10" s="350"/>
      <c r="F10" s="177"/>
      <c r="G10" s="178" t="s">
        <v>3</v>
      </c>
      <c r="H10" s="96" t="s">
        <v>45</v>
      </c>
      <c r="I10" s="103" t="s">
        <v>44</v>
      </c>
      <c r="J10" s="177"/>
      <c r="K10" s="178" t="s">
        <v>3</v>
      </c>
      <c r="L10" s="96" t="s">
        <v>45</v>
      </c>
      <c r="M10" s="103" t="s">
        <v>44</v>
      </c>
      <c r="N10" s="177"/>
      <c r="O10" s="178" t="s">
        <v>3</v>
      </c>
      <c r="P10" s="96" t="s">
        <v>45</v>
      </c>
      <c r="Q10" s="103" t="s">
        <v>44</v>
      </c>
      <c r="R10" s="32" t="s">
        <v>3</v>
      </c>
      <c r="S10" s="407"/>
      <c r="T10" s="179"/>
      <c r="U10" s="155" t="s">
        <v>3</v>
      </c>
      <c r="V10" s="156" t="s">
        <v>45</v>
      </c>
      <c r="W10" s="158" t="s">
        <v>44</v>
      </c>
      <c r="X10" s="180"/>
      <c r="Y10" s="181"/>
      <c r="Z10" s="156" t="s">
        <v>66</v>
      </c>
      <c r="AA10" s="156" t="s">
        <v>2</v>
      </c>
      <c r="AB10" s="182"/>
      <c r="AC10" s="181"/>
      <c r="AD10" s="156" t="s">
        <v>66</v>
      </c>
      <c r="AE10" s="157" t="s">
        <v>2</v>
      </c>
      <c r="AF10" s="179"/>
      <c r="AG10" s="155" t="s">
        <v>3</v>
      </c>
      <c r="AH10" s="156" t="s">
        <v>45</v>
      </c>
      <c r="AI10" s="158" t="s">
        <v>44</v>
      </c>
      <c r="AJ10" s="183" t="s">
        <v>3</v>
      </c>
      <c r="AK10" s="336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</row>
    <row r="11" spans="2:78" ht="9.75" customHeight="1" thickBot="1" x14ac:dyDescent="0.3">
      <c r="B11" s="20"/>
      <c r="C11" s="25" t="s">
        <v>67</v>
      </c>
      <c r="D11" s="23"/>
      <c r="E11" s="26"/>
      <c r="F11" s="184"/>
      <c r="G11" s="27"/>
      <c r="H11" s="28"/>
      <c r="I11" s="28"/>
      <c r="J11" s="184"/>
      <c r="K11" s="27"/>
      <c r="L11" s="28"/>
      <c r="M11" s="28"/>
      <c r="N11" s="184"/>
      <c r="O11" s="27"/>
      <c r="P11" s="28"/>
      <c r="Q11" s="28"/>
      <c r="R11" s="22"/>
      <c r="S11" s="23"/>
      <c r="T11" s="185"/>
      <c r="U11" s="91"/>
      <c r="V11" s="92"/>
      <c r="W11" s="92"/>
      <c r="X11" s="185"/>
      <c r="Y11" s="91"/>
      <c r="Z11" s="92"/>
      <c r="AA11" s="92"/>
      <c r="AB11" s="185"/>
      <c r="AC11" s="91"/>
      <c r="AD11" s="92"/>
      <c r="AE11" s="92"/>
      <c r="AJ11" s="186"/>
      <c r="AK11" s="24"/>
      <c r="AM11" s="187"/>
      <c r="AN11" s="57" t="s">
        <v>12</v>
      </c>
      <c r="AO11" s="188"/>
      <c r="AP11" s="48"/>
      <c r="AQ11" s="99"/>
      <c r="AR11" s="99"/>
      <c r="AS11" s="188"/>
      <c r="AT11" s="48"/>
      <c r="AU11" s="99"/>
      <c r="AV11" s="99"/>
      <c r="AW11" s="188"/>
      <c r="AX11" s="48"/>
      <c r="AY11" s="99"/>
      <c r="AZ11" s="189"/>
      <c r="BA11" s="98"/>
      <c r="BB11" s="199"/>
      <c r="BC11" s="188"/>
      <c r="BD11" s="48"/>
      <c r="BE11" s="99"/>
      <c r="BF11" s="99"/>
      <c r="BG11" s="120"/>
      <c r="BH11" s="48"/>
      <c r="BI11" s="99"/>
      <c r="BJ11" s="99"/>
      <c r="BK11" s="120"/>
      <c r="BL11" s="48"/>
      <c r="BM11" s="99"/>
      <c r="BN11" s="99"/>
      <c r="BO11" s="98"/>
      <c r="BP11" s="199"/>
      <c r="BQ11" s="49"/>
      <c r="BR11" s="49"/>
      <c r="BS11" s="49"/>
      <c r="BT11" s="49"/>
      <c r="BU11" s="49"/>
      <c r="BV11" s="49"/>
      <c r="BW11" s="49"/>
      <c r="BX11" s="49"/>
      <c r="BY11" s="49"/>
      <c r="BZ11" s="49"/>
    </row>
    <row r="12" spans="2:78" s="13" customFormat="1" ht="11.25" customHeight="1" x14ac:dyDescent="0.2">
      <c r="B12" s="263">
        <v>1</v>
      </c>
      <c r="C12" s="418" t="s">
        <v>138</v>
      </c>
      <c r="D12" s="417"/>
      <c r="E12" s="243" t="s">
        <v>85</v>
      </c>
      <c r="F12" s="347">
        <v>2</v>
      </c>
      <c r="G12" s="17">
        <v>0</v>
      </c>
      <c r="H12" s="18"/>
      <c r="I12" s="359"/>
      <c r="J12" s="347">
        <v>3</v>
      </c>
      <c r="K12" s="17">
        <v>5</v>
      </c>
      <c r="L12" s="18"/>
      <c r="M12" s="359"/>
      <c r="N12" s="347">
        <v>4</v>
      </c>
      <c r="O12" s="17">
        <v>0</v>
      </c>
      <c r="P12" s="18"/>
      <c r="Q12" s="359"/>
      <c r="R12" s="36">
        <f>G12+K12</f>
        <v>5</v>
      </c>
      <c r="S12" s="195"/>
      <c r="T12" s="386"/>
      <c r="U12" s="17"/>
      <c r="V12" s="18"/>
      <c r="W12" s="190"/>
      <c r="X12" s="208"/>
      <c r="Y12" s="17"/>
      <c r="Z12" s="18"/>
      <c r="AA12" s="209"/>
      <c r="AB12" s="208"/>
      <c r="AC12" s="17"/>
      <c r="AD12" s="18"/>
      <c r="AE12" s="210"/>
      <c r="AF12" s="347"/>
      <c r="AG12" s="39"/>
      <c r="AH12" s="40"/>
      <c r="AI12" s="389"/>
      <c r="AJ12" s="19">
        <f>G12+K12+O12+U12+AG12</f>
        <v>5</v>
      </c>
      <c r="AK12" s="458">
        <v>5</v>
      </c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</row>
    <row r="13" spans="2:78" s="13" customFormat="1" ht="11.25" customHeight="1" thickBot="1" x14ac:dyDescent="0.25">
      <c r="B13" s="264"/>
      <c r="C13" s="419"/>
      <c r="D13" s="403"/>
      <c r="E13" s="268"/>
      <c r="F13" s="338"/>
      <c r="G13" s="14">
        <v>0</v>
      </c>
      <c r="H13" s="15"/>
      <c r="I13" s="358"/>
      <c r="J13" s="338"/>
      <c r="K13" s="14">
        <v>4</v>
      </c>
      <c r="L13" s="15"/>
      <c r="M13" s="358"/>
      <c r="N13" s="338"/>
      <c r="O13" s="14">
        <v>0</v>
      </c>
      <c r="P13" s="15"/>
      <c r="Q13" s="358"/>
      <c r="R13" s="37">
        <f>G13+K13</f>
        <v>4</v>
      </c>
      <c r="S13" s="196"/>
      <c r="T13" s="383"/>
      <c r="U13" s="14"/>
      <c r="V13" s="15"/>
      <c r="W13" s="191"/>
      <c r="X13" s="206"/>
      <c r="Y13" s="14"/>
      <c r="Z13" s="15"/>
      <c r="AA13" s="207"/>
      <c r="AB13" s="206"/>
      <c r="AC13" s="14"/>
      <c r="AD13" s="15"/>
      <c r="AE13" s="211"/>
      <c r="AF13" s="338"/>
      <c r="AG13" s="14"/>
      <c r="AH13" s="15"/>
      <c r="AI13" s="390"/>
      <c r="AJ13" s="19">
        <f t="shared" ref="AJ13:AJ19" si="0">G13+K13+O13+U13+AG13</f>
        <v>4</v>
      </c>
      <c r="AK13" s="459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</row>
    <row r="14" spans="2:78" s="13" customFormat="1" ht="11.25" customHeight="1" x14ac:dyDescent="0.2">
      <c r="B14" s="263">
        <v>2</v>
      </c>
      <c r="C14" s="265" t="s">
        <v>143</v>
      </c>
      <c r="D14" s="417"/>
      <c r="E14" s="243" t="s">
        <v>140</v>
      </c>
      <c r="F14" s="347">
        <v>1</v>
      </c>
      <c r="G14" s="39">
        <v>5</v>
      </c>
      <c r="H14" s="40"/>
      <c r="I14" s="359"/>
      <c r="J14" s="337">
        <v>4</v>
      </c>
      <c r="K14" s="17">
        <v>1</v>
      </c>
      <c r="L14" s="18"/>
      <c r="M14" s="357"/>
      <c r="N14" s="337">
        <v>3</v>
      </c>
      <c r="O14" s="17">
        <v>4</v>
      </c>
      <c r="P14" s="18"/>
      <c r="Q14" s="354"/>
      <c r="R14" s="36">
        <f>G14+O14</f>
        <v>9</v>
      </c>
      <c r="S14" s="224"/>
      <c r="T14" s="382">
        <v>7</v>
      </c>
      <c r="U14" s="17">
        <v>0</v>
      </c>
      <c r="V14" s="18"/>
      <c r="W14" s="404"/>
      <c r="X14" s="337"/>
      <c r="Y14" s="17"/>
      <c r="Z14" s="18"/>
      <c r="AA14" s="343"/>
      <c r="AB14" s="337"/>
      <c r="AC14" s="17"/>
      <c r="AD14" s="18"/>
      <c r="AE14" s="339"/>
      <c r="AF14" s="337">
        <v>5</v>
      </c>
      <c r="AG14" s="17">
        <v>5</v>
      </c>
      <c r="AH14" s="18"/>
      <c r="AI14" s="398"/>
      <c r="AJ14" s="19">
        <f t="shared" si="0"/>
        <v>15</v>
      </c>
      <c r="AK14" s="250">
        <v>3</v>
      </c>
    </row>
    <row r="15" spans="2:78" s="13" customFormat="1" ht="11.25" customHeight="1" thickBot="1" x14ac:dyDescent="0.25">
      <c r="B15" s="264"/>
      <c r="C15" s="266"/>
      <c r="D15" s="403"/>
      <c r="E15" s="268"/>
      <c r="F15" s="338"/>
      <c r="G15" s="14">
        <v>11</v>
      </c>
      <c r="H15" s="15"/>
      <c r="I15" s="358"/>
      <c r="J15" s="338"/>
      <c r="K15" s="14">
        <v>4</v>
      </c>
      <c r="L15" s="15"/>
      <c r="M15" s="358"/>
      <c r="N15" s="338"/>
      <c r="O15" s="14">
        <v>14</v>
      </c>
      <c r="P15" s="15"/>
      <c r="Q15" s="355"/>
      <c r="R15" s="37">
        <f>G15+O15</f>
        <v>25</v>
      </c>
      <c r="S15" s="225"/>
      <c r="T15" s="383"/>
      <c r="U15" s="14">
        <v>0</v>
      </c>
      <c r="V15" s="15"/>
      <c r="W15" s="388"/>
      <c r="X15" s="338"/>
      <c r="Y15" s="14"/>
      <c r="Z15" s="15"/>
      <c r="AA15" s="344"/>
      <c r="AB15" s="338"/>
      <c r="AC15" s="14"/>
      <c r="AD15" s="15"/>
      <c r="AE15" s="340"/>
      <c r="AF15" s="337"/>
      <c r="AG15" s="159">
        <v>8</v>
      </c>
      <c r="AH15" s="160"/>
      <c r="AI15" s="398"/>
      <c r="AJ15" s="19">
        <f t="shared" si="0"/>
        <v>37</v>
      </c>
      <c r="AK15" s="225"/>
    </row>
    <row r="16" spans="2:78" s="13" customFormat="1" ht="11.25" customHeight="1" x14ac:dyDescent="0.2">
      <c r="B16" s="269">
        <v>3</v>
      </c>
      <c r="C16" s="270" t="s">
        <v>145</v>
      </c>
      <c r="D16" s="402"/>
      <c r="E16" s="244" t="s">
        <v>100</v>
      </c>
      <c r="F16" s="337">
        <v>4</v>
      </c>
      <c r="G16" s="17">
        <v>0</v>
      </c>
      <c r="H16" s="18"/>
      <c r="I16" s="357"/>
      <c r="J16" s="282">
        <v>1</v>
      </c>
      <c r="K16" s="17">
        <v>0</v>
      </c>
      <c r="L16" s="18"/>
      <c r="M16" s="357"/>
      <c r="N16" s="337">
        <v>2</v>
      </c>
      <c r="O16" s="17">
        <v>1</v>
      </c>
      <c r="P16" s="18"/>
      <c r="Q16" s="354"/>
      <c r="R16" s="36">
        <f>K16+O16</f>
        <v>1</v>
      </c>
      <c r="S16" s="224"/>
      <c r="T16" s="382"/>
      <c r="U16" s="17"/>
      <c r="V16" s="18"/>
      <c r="W16" s="343"/>
      <c r="X16" s="337"/>
      <c r="Y16" s="17"/>
      <c r="Z16" s="18"/>
      <c r="AA16" s="343"/>
      <c r="AB16" s="337"/>
      <c r="AC16" s="17"/>
      <c r="AD16" s="18"/>
      <c r="AE16" s="339"/>
      <c r="AF16" s="347"/>
      <c r="AG16" s="39"/>
      <c r="AH16" s="40"/>
      <c r="AI16" s="389"/>
      <c r="AJ16" s="19">
        <f t="shared" si="0"/>
        <v>1</v>
      </c>
      <c r="AK16" s="250">
        <v>6</v>
      </c>
    </row>
    <row r="17" spans="2:37" s="13" customFormat="1" ht="11.25" customHeight="1" thickBot="1" x14ac:dyDescent="0.25">
      <c r="B17" s="264"/>
      <c r="C17" s="266"/>
      <c r="D17" s="403"/>
      <c r="E17" s="268"/>
      <c r="F17" s="338"/>
      <c r="G17" s="14">
        <v>0</v>
      </c>
      <c r="H17" s="15"/>
      <c r="I17" s="358"/>
      <c r="J17" s="345"/>
      <c r="K17" s="14">
        <v>0</v>
      </c>
      <c r="L17" s="15"/>
      <c r="M17" s="358"/>
      <c r="N17" s="338"/>
      <c r="O17" s="14">
        <v>2</v>
      </c>
      <c r="P17" s="15"/>
      <c r="Q17" s="355"/>
      <c r="R17" s="37">
        <f>K17+O17</f>
        <v>2</v>
      </c>
      <c r="S17" s="225"/>
      <c r="T17" s="383"/>
      <c r="U17" s="14"/>
      <c r="V17" s="15"/>
      <c r="W17" s="344"/>
      <c r="X17" s="338"/>
      <c r="Y17" s="14"/>
      <c r="Z17" s="15"/>
      <c r="AA17" s="344"/>
      <c r="AB17" s="338"/>
      <c r="AC17" s="14"/>
      <c r="AD17" s="15"/>
      <c r="AE17" s="340"/>
      <c r="AF17" s="338"/>
      <c r="AG17" s="14"/>
      <c r="AH17" s="15"/>
      <c r="AI17" s="390"/>
      <c r="AJ17" s="19">
        <f t="shared" si="0"/>
        <v>2</v>
      </c>
      <c r="AK17" s="225"/>
    </row>
    <row r="18" spans="2:37" ht="13.2" x14ac:dyDescent="0.25">
      <c r="B18" s="269">
        <v>4</v>
      </c>
      <c r="C18" s="270" t="s">
        <v>141</v>
      </c>
      <c r="D18" s="402"/>
      <c r="E18" s="244" t="s">
        <v>74</v>
      </c>
      <c r="F18" s="337">
        <v>3</v>
      </c>
      <c r="G18" s="17">
        <v>4</v>
      </c>
      <c r="H18" s="18"/>
      <c r="I18" s="357"/>
      <c r="J18" s="282">
        <v>2</v>
      </c>
      <c r="K18" s="17">
        <v>3</v>
      </c>
      <c r="L18" s="18"/>
      <c r="M18" s="357"/>
      <c r="N18" s="337">
        <v>1</v>
      </c>
      <c r="O18" s="17">
        <v>4</v>
      </c>
      <c r="P18" s="18"/>
      <c r="Q18" s="354"/>
      <c r="R18" s="36">
        <f>K18+O18</f>
        <v>7</v>
      </c>
      <c r="S18" s="224"/>
      <c r="T18" s="382">
        <v>5</v>
      </c>
      <c r="U18" s="17">
        <v>4</v>
      </c>
      <c r="V18" s="18"/>
      <c r="W18" s="343"/>
      <c r="X18" s="337"/>
      <c r="Y18" s="17"/>
      <c r="Z18" s="18"/>
      <c r="AA18" s="343"/>
      <c r="AB18" s="337"/>
      <c r="AC18" s="17"/>
      <c r="AD18" s="18"/>
      <c r="AE18" s="339"/>
      <c r="AF18" s="347">
        <v>7</v>
      </c>
      <c r="AG18" s="39">
        <v>3</v>
      </c>
      <c r="AH18" s="40"/>
      <c r="AI18" s="389"/>
      <c r="AJ18" s="19">
        <f t="shared" si="0"/>
        <v>18</v>
      </c>
      <c r="AK18" s="250">
        <v>1</v>
      </c>
    </row>
    <row r="19" spans="2:37" thickBot="1" x14ac:dyDescent="0.3">
      <c r="B19" s="264"/>
      <c r="C19" s="266"/>
      <c r="D19" s="403"/>
      <c r="E19" s="268"/>
      <c r="F19" s="338"/>
      <c r="G19" s="14">
        <v>10</v>
      </c>
      <c r="H19" s="15"/>
      <c r="I19" s="358"/>
      <c r="J19" s="345"/>
      <c r="K19" s="14">
        <v>8</v>
      </c>
      <c r="L19" s="15"/>
      <c r="M19" s="358"/>
      <c r="N19" s="338"/>
      <c r="O19" s="14">
        <v>10</v>
      </c>
      <c r="P19" s="15"/>
      <c r="Q19" s="355"/>
      <c r="R19" s="37">
        <f>K19+O19</f>
        <v>18</v>
      </c>
      <c r="S19" s="225"/>
      <c r="T19" s="383"/>
      <c r="U19" s="14">
        <v>12</v>
      </c>
      <c r="V19" s="15"/>
      <c r="W19" s="344"/>
      <c r="X19" s="338"/>
      <c r="Y19" s="14"/>
      <c r="Z19" s="15"/>
      <c r="AA19" s="344"/>
      <c r="AB19" s="338"/>
      <c r="AC19" s="14"/>
      <c r="AD19" s="15"/>
      <c r="AE19" s="340"/>
      <c r="AF19" s="338"/>
      <c r="AG19" s="14">
        <v>3</v>
      </c>
      <c r="AH19" s="15"/>
      <c r="AI19" s="390"/>
      <c r="AJ19" s="19">
        <f t="shared" si="0"/>
        <v>43</v>
      </c>
      <c r="AK19" s="225"/>
    </row>
    <row r="20" spans="2:37" ht="15" customHeight="1" thickBot="1" x14ac:dyDescent="0.3">
      <c r="B20" s="192" t="s">
        <v>68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J20" s="193"/>
      <c r="AK20" s="194"/>
    </row>
    <row r="21" spans="2:37" ht="13.2" x14ac:dyDescent="0.25">
      <c r="B21" s="269">
        <v>5</v>
      </c>
      <c r="C21" s="270" t="s">
        <v>142</v>
      </c>
      <c r="D21" s="242"/>
      <c r="E21" s="244" t="s">
        <v>134</v>
      </c>
      <c r="F21" s="262">
        <v>6</v>
      </c>
      <c r="G21" s="63">
        <v>5</v>
      </c>
      <c r="H21" s="64"/>
      <c r="I21" s="393"/>
      <c r="J21" s="262">
        <v>7</v>
      </c>
      <c r="K21" s="63">
        <v>0</v>
      </c>
      <c r="L21" s="64"/>
      <c r="M21" s="393"/>
      <c r="N21" s="399" t="s">
        <v>14</v>
      </c>
      <c r="O21" s="400"/>
      <c r="P21" s="400"/>
      <c r="Q21" s="401"/>
      <c r="R21" s="19">
        <f>G21+K21</f>
        <v>5</v>
      </c>
      <c r="S21" s="224"/>
      <c r="T21" s="382">
        <v>4</v>
      </c>
      <c r="U21" s="17">
        <v>0</v>
      </c>
      <c r="V21" s="18"/>
      <c r="W21" s="343"/>
      <c r="X21" s="337"/>
      <c r="Y21" s="17"/>
      <c r="Z21" s="18"/>
      <c r="AA21" s="343"/>
      <c r="AB21" s="337"/>
      <c r="AC21" s="17"/>
      <c r="AD21" s="18"/>
      <c r="AE21" s="339"/>
      <c r="AF21" s="347">
        <v>2</v>
      </c>
      <c r="AG21" s="39">
        <v>0</v>
      </c>
      <c r="AH21" s="40"/>
      <c r="AI21" s="389"/>
      <c r="AJ21" s="19">
        <f>G21+K21+U21+AG21</f>
        <v>5</v>
      </c>
      <c r="AK21" s="250">
        <v>4</v>
      </c>
    </row>
    <row r="22" spans="2:37" thickBot="1" x14ac:dyDescent="0.3">
      <c r="B22" s="269"/>
      <c r="C22" s="270"/>
      <c r="D22" s="242"/>
      <c r="E22" s="244"/>
      <c r="F22" s="246"/>
      <c r="G22" s="66">
        <v>4</v>
      </c>
      <c r="H22" s="67"/>
      <c r="I22" s="394"/>
      <c r="J22" s="246"/>
      <c r="K22" s="66">
        <v>0</v>
      </c>
      <c r="L22" s="67"/>
      <c r="M22" s="394"/>
      <c r="N22" s="234"/>
      <c r="O22" s="235"/>
      <c r="P22" s="235"/>
      <c r="Q22" s="236"/>
      <c r="R22" s="37">
        <f>G22+K22</f>
        <v>4</v>
      </c>
      <c r="S22" s="225"/>
      <c r="T22" s="383"/>
      <c r="U22" s="14">
        <v>0</v>
      </c>
      <c r="V22" s="15"/>
      <c r="W22" s="344"/>
      <c r="X22" s="338"/>
      <c r="Y22" s="14"/>
      <c r="Z22" s="15"/>
      <c r="AA22" s="344"/>
      <c r="AB22" s="338"/>
      <c r="AC22" s="14"/>
      <c r="AD22" s="15"/>
      <c r="AE22" s="340"/>
      <c r="AF22" s="338"/>
      <c r="AG22" s="14">
        <v>2</v>
      </c>
      <c r="AH22" s="15"/>
      <c r="AI22" s="390"/>
      <c r="AJ22" s="16">
        <f>G22+K22+U22+AG22</f>
        <v>6</v>
      </c>
      <c r="AK22" s="225"/>
    </row>
    <row r="23" spans="2:37" ht="13.2" x14ac:dyDescent="0.25">
      <c r="B23" s="263">
        <v>6</v>
      </c>
      <c r="C23" s="265" t="s">
        <v>144</v>
      </c>
      <c r="D23" s="241"/>
      <c r="E23" s="243" t="s">
        <v>83</v>
      </c>
      <c r="F23" s="245">
        <v>5</v>
      </c>
      <c r="G23" s="69">
        <v>0</v>
      </c>
      <c r="H23" s="70"/>
      <c r="I23" s="396"/>
      <c r="J23" s="231" t="s">
        <v>14</v>
      </c>
      <c r="K23" s="232"/>
      <c r="L23" s="232"/>
      <c r="M23" s="233"/>
      <c r="N23" s="245">
        <v>7</v>
      </c>
      <c r="O23" s="69">
        <v>0</v>
      </c>
      <c r="P23" s="70"/>
      <c r="Q23" s="384"/>
      <c r="R23" s="36">
        <f>G23+O23</f>
        <v>0</v>
      </c>
      <c r="S23" s="250"/>
      <c r="T23" s="386"/>
      <c r="U23" s="39"/>
      <c r="V23" s="40"/>
      <c r="W23" s="387"/>
      <c r="X23" s="347"/>
      <c r="Y23" s="39"/>
      <c r="Z23" s="40"/>
      <c r="AA23" s="348"/>
      <c r="AB23" s="347"/>
      <c r="AC23" s="39"/>
      <c r="AD23" s="40"/>
      <c r="AE23" s="397"/>
      <c r="AF23" s="337"/>
      <c r="AG23" s="17"/>
      <c r="AH23" s="18"/>
      <c r="AI23" s="398"/>
      <c r="AJ23" s="36">
        <f>G23+O23+U23+AG23</f>
        <v>0</v>
      </c>
      <c r="AK23" s="250">
        <v>7</v>
      </c>
    </row>
    <row r="24" spans="2:37" thickBot="1" x14ac:dyDescent="0.3">
      <c r="B24" s="264"/>
      <c r="C24" s="266"/>
      <c r="D24" s="267"/>
      <c r="E24" s="244"/>
      <c r="F24" s="262"/>
      <c r="G24" s="74">
        <v>0</v>
      </c>
      <c r="H24" s="75"/>
      <c r="I24" s="393"/>
      <c r="J24" s="234"/>
      <c r="K24" s="235"/>
      <c r="L24" s="235"/>
      <c r="M24" s="236"/>
      <c r="N24" s="246"/>
      <c r="O24" s="66">
        <v>0</v>
      </c>
      <c r="P24" s="67"/>
      <c r="Q24" s="385"/>
      <c r="R24" s="37">
        <f>G24+O24</f>
        <v>0</v>
      </c>
      <c r="S24" s="225"/>
      <c r="T24" s="383"/>
      <c r="U24" s="14"/>
      <c r="V24" s="15"/>
      <c r="W24" s="388"/>
      <c r="X24" s="338"/>
      <c r="Y24" s="14"/>
      <c r="Z24" s="15"/>
      <c r="AA24" s="344"/>
      <c r="AB24" s="338"/>
      <c r="AC24" s="14"/>
      <c r="AD24" s="15"/>
      <c r="AE24" s="340"/>
      <c r="AF24" s="337"/>
      <c r="AG24" s="159"/>
      <c r="AH24" s="160"/>
      <c r="AI24" s="398"/>
      <c r="AJ24" s="16">
        <f>G24+O24+U24+AG24</f>
        <v>0</v>
      </c>
      <c r="AK24" s="225"/>
    </row>
    <row r="25" spans="2:37" ht="13.2" x14ac:dyDescent="0.25">
      <c r="B25" s="269">
        <v>7</v>
      </c>
      <c r="C25" s="270" t="s">
        <v>139</v>
      </c>
      <c r="D25" s="242"/>
      <c r="E25" s="243" t="s">
        <v>140</v>
      </c>
      <c r="F25" s="231" t="s">
        <v>14</v>
      </c>
      <c r="G25" s="232"/>
      <c r="H25" s="232"/>
      <c r="I25" s="233"/>
      <c r="J25" s="391">
        <v>5</v>
      </c>
      <c r="K25" s="63">
        <v>4</v>
      </c>
      <c r="L25" s="64"/>
      <c r="M25" s="393"/>
      <c r="N25" s="262">
        <v>6</v>
      </c>
      <c r="O25" s="63">
        <v>5</v>
      </c>
      <c r="P25" s="64"/>
      <c r="Q25" s="395"/>
      <c r="R25" s="36">
        <f>K25+O25</f>
        <v>9</v>
      </c>
      <c r="S25" s="224"/>
      <c r="T25" s="382">
        <v>2</v>
      </c>
      <c r="U25" s="17">
        <v>3</v>
      </c>
      <c r="V25" s="18"/>
      <c r="W25" s="343"/>
      <c r="X25" s="337"/>
      <c r="Y25" s="17"/>
      <c r="Z25" s="18"/>
      <c r="AA25" s="343"/>
      <c r="AB25" s="337"/>
      <c r="AC25" s="17"/>
      <c r="AD25" s="18"/>
      <c r="AE25" s="339"/>
      <c r="AF25" s="347">
        <v>4</v>
      </c>
      <c r="AG25" s="39">
        <v>1</v>
      </c>
      <c r="AH25" s="40"/>
      <c r="AI25" s="389"/>
      <c r="AJ25" s="19">
        <f>K25+O25+U25+AG25</f>
        <v>13</v>
      </c>
      <c r="AK25" s="250">
        <v>2</v>
      </c>
    </row>
    <row r="26" spans="2:37" thickBot="1" x14ac:dyDescent="0.3">
      <c r="B26" s="264"/>
      <c r="C26" s="266"/>
      <c r="D26" s="267"/>
      <c r="E26" s="268"/>
      <c r="F26" s="234"/>
      <c r="G26" s="235"/>
      <c r="H26" s="235"/>
      <c r="I26" s="236"/>
      <c r="J26" s="392"/>
      <c r="K26" s="66">
        <v>10</v>
      </c>
      <c r="L26" s="67"/>
      <c r="M26" s="394"/>
      <c r="N26" s="246"/>
      <c r="O26" s="66">
        <v>10</v>
      </c>
      <c r="P26" s="67"/>
      <c r="Q26" s="385"/>
      <c r="R26" s="37">
        <f>K26+O26</f>
        <v>20</v>
      </c>
      <c r="S26" s="225"/>
      <c r="T26" s="383"/>
      <c r="U26" s="14">
        <v>5</v>
      </c>
      <c r="V26" s="15"/>
      <c r="W26" s="344"/>
      <c r="X26" s="338"/>
      <c r="Y26" s="14"/>
      <c r="Z26" s="15"/>
      <c r="AA26" s="344"/>
      <c r="AB26" s="338"/>
      <c r="AC26" s="14"/>
      <c r="AD26" s="15"/>
      <c r="AE26" s="340"/>
      <c r="AF26" s="338"/>
      <c r="AG26" s="14">
        <v>2</v>
      </c>
      <c r="AH26" s="15"/>
      <c r="AI26" s="390"/>
      <c r="AJ26" s="37">
        <f>K26+O26+U26+AG26</f>
        <v>27</v>
      </c>
      <c r="AK26" s="225"/>
    </row>
    <row r="29" spans="2:37" x14ac:dyDescent="0.25">
      <c r="C29" s="215" t="s">
        <v>42</v>
      </c>
      <c r="D29" s="381" t="str">
        <f>Arvud!A11</f>
        <v>Mati Sadam</v>
      </c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</row>
    <row r="30" spans="2:37" x14ac:dyDescent="0.25">
      <c r="C30" s="215" t="s">
        <v>43</v>
      </c>
      <c r="D30" s="381" t="str">
        <f>Arvud!A14</f>
        <v>Hans Ilves</v>
      </c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</row>
  </sheetData>
  <mergeCells count="150">
    <mergeCell ref="AK12:AK13"/>
    <mergeCell ref="AE25:AE26"/>
    <mergeCell ref="AF25:AF26"/>
    <mergeCell ref="AI25:AI26"/>
    <mergeCell ref="AK25:AK26"/>
    <mergeCell ref="D29:U29"/>
    <mergeCell ref="D30:U30"/>
    <mergeCell ref="S25:S26"/>
    <mergeCell ref="T25:T26"/>
    <mergeCell ref="W25:W26"/>
    <mergeCell ref="X25:X26"/>
    <mergeCell ref="AA25:AA26"/>
    <mergeCell ref="AB25:AB26"/>
    <mergeCell ref="AK23:AK24"/>
    <mergeCell ref="B25:B26"/>
    <mergeCell ref="C25:C26"/>
    <mergeCell ref="D25:D26"/>
    <mergeCell ref="E25:E26"/>
    <mergeCell ref="F25:I26"/>
    <mergeCell ref="J25:J26"/>
    <mergeCell ref="M25:M26"/>
    <mergeCell ref="N25:N26"/>
    <mergeCell ref="Q25:Q26"/>
    <mergeCell ref="X23:X24"/>
    <mergeCell ref="AA23:AA24"/>
    <mergeCell ref="AB23:AB24"/>
    <mergeCell ref="AE23:AE24"/>
    <mergeCell ref="AF23:AF24"/>
    <mergeCell ref="AI23:AI24"/>
    <mergeCell ref="J23:M24"/>
    <mergeCell ref="N23:N24"/>
    <mergeCell ref="Q23:Q24"/>
    <mergeCell ref="S23:S24"/>
    <mergeCell ref="T23:T24"/>
    <mergeCell ref="W23:W24"/>
    <mergeCell ref="AE21:AE22"/>
    <mergeCell ref="AF21:AF22"/>
    <mergeCell ref="AI21:AI22"/>
    <mergeCell ref="AK21:AK22"/>
    <mergeCell ref="B23:B24"/>
    <mergeCell ref="C23:C24"/>
    <mergeCell ref="D23:D24"/>
    <mergeCell ref="E23:E24"/>
    <mergeCell ref="F23:F24"/>
    <mergeCell ref="I23:I24"/>
    <mergeCell ref="S21:S22"/>
    <mergeCell ref="T21:T22"/>
    <mergeCell ref="W21:W22"/>
    <mergeCell ref="X21:X22"/>
    <mergeCell ref="AA21:AA22"/>
    <mergeCell ref="AB21:AB22"/>
    <mergeCell ref="AK18:AK19"/>
    <mergeCell ref="B21:B22"/>
    <mergeCell ref="C21:C22"/>
    <mergeCell ref="D21:D22"/>
    <mergeCell ref="E21:E22"/>
    <mergeCell ref="F21:F22"/>
    <mergeCell ref="I21:I22"/>
    <mergeCell ref="J21:J22"/>
    <mergeCell ref="M21:M22"/>
    <mergeCell ref="N21:Q22"/>
    <mergeCell ref="X18:X19"/>
    <mergeCell ref="AA18:AA19"/>
    <mergeCell ref="AB18:AB19"/>
    <mergeCell ref="AE18:AE19"/>
    <mergeCell ref="AF18:AF19"/>
    <mergeCell ref="AI18:AI19"/>
    <mergeCell ref="M18:M19"/>
    <mergeCell ref="N18:N19"/>
    <mergeCell ref="Q18:Q19"/>
    <mergeCell ref="S18:S19"/>
    <mergeCell ref="T18:T19"/>
    <mergeCell ref="W18:W19"/>
    <mergeCell ref="AF16:AF17"/>
    <mergeCell ref="AI16:AI17"/>
    <mergeCell ref="AK16:AK17"/>
    <mergeCell ref="B18:B19"/>
    <mergeCell ref="C18:C19"/>
    <mergeCell ref="D18:D19"/>
    <mergeCell ref="E18:E19"/>
    <mergeCell ref="F18:F19"/>
    <mergeCell ref="I18:I19"/>
    <mergeCell ref="J18:J19"/>
    <mergeCell ref="T16:T17"/>
    <mergeCell ref="W16:W17"/>
    <mergeCell ref="X16:X17"/>
    <mergeCell ref="AA16:AA17"/>
    <mergeCell ref="AB16:AB17"/>
    <mergeCell ref="AE16:AE17"/>
    <mergeCell ref="I16:I17"/>
    <mergeCell ref="J16:J17"/>
    <mergeCell ref="M16:M17"/>
    <mergeCell ref="N16:N17"/>
    <mergeCell ref="Q16:Q17"/>
    <mergeCell ref="S16:S17"/>
    <mergeCell ref="AB14:AB15"/>
    <mergeCell ref="AE14:AE15"/>
    <mergeCell ref="AF14:AF15"/>
    <mergeCell ref="AI14:AI15"/>
    <mergeCell ref="AK14:AK15"/>
    <mergeCell ref="B16:B17"/>
    <mergeCell ref="C16:C17"/>
    <mergeCell ref="D16:D17"/>
    <mergeCell ref="E16:E17"/>
    <mergeCell ref="F16:F17"/>
    <mergeCell ref="Q14:Q15"/>
    <mergeCell ref="S14:S15"/>
    <mergeCell ref="T14:T15"/>
    <mergeCell ref="W14:W15"/>
    <mergeCell ref="X14:X15"/>
    <mergeCell ref="AA14:AA15"/>
    <mergeCell ref="AI12:AI13"/>
    <mergeCell ref="B14:B15"/>
    <mergeCell ref="C14:C15"/>
    <mergeCell ref="D14:D15"/>
    <mergeCell ref="E14:E15"/>
    <mergeCell ref="F14:F15"/>
    <mergeCell ref="I14:I15"/>
    <mergeCell ref="J14:J15"/>
    <mergeCell ref="M14:M15"/>
    <mergeCell ref="N14:N15"/>
    <mergeCell ref="J12:J13"/>
    <mergeCell ref="M12:M13"/>
    <mergeCell ref="N12:N13"/>
    <mergeCell ref="Q12:Q13"/>
    <mergeCell ref="T12:T13"/>
    <mergeCell ref="AF12:AF13"/>
    <mergeCell ref="B12:B13"/>
    <mergeCell ref="C12:C13"/>
    <mergeCell ref="D12:D13"/>
    <mergeCell ref="E12:E13"/>
    <mergeCell ref="F12:F13"/>
    <mergeCell ref="I12:I13"/>
    <mergeCell ref="AF7:AI7"/>
    <mergeCell ref="AK7:AK10"/>
    <mergeCell ref="F8:I8"/>
    <mergeCell ref="J8:M8"/>
    <mergeCell ref="N8:Q8"/>
    <mergeCell ref="T8:W8"/>
    <mergeCell ref="AF8:AI8"/>
    <mergeCell ref="B1:AG1"/>
    <mergeCell ref="B2:AG2"/>
    <mergeCell ref="B3:AG3"/>
    <mergeCell ref="B7:B10"/>
    <mergeCell ref="C7:C10"/>
    <mergeCell ref="D7:D10"/>
    <mergeCell ref="E7:E10"/>
    <mergeCell ref="F7:Q7"/>
    <mergeCell ref="S7:S10"/>
    <mergeCell ref="T7:W7"/>
  </mergeCells>
  <phoneticPr fontId="23" type="noConversion"/>
  <pageMargins left="0.42" right="0.75" top="0.98425196850393704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BZ30"/>
  <sheetViews>
    <sheetView workbookViewId="0">
      <selection activeCell="C12" sqref="C12:AK26"/>
    </sheetView>
  </sheetViews>
  <sheetFormatPr defaultRowHeight="13.8" x14ac:dyDescent="0.25"/>
  <cols>
    <col min="1" max="1" width="3.109375" customWidth="1"/>
    <col min="2" max="2" width="3.6640625" customWidth="1"/>
    <col min="3" max="3" width="21.5546875" customWidth="1"/>
    <col min="4" max="4" width="3.5546875" customWidth="1"/>
    <col min="5" max="5" width="8.88671875" style="4"/>
    <col min="6" max="6" width="3.44140625" style="162" customWidth="1"/>
    <col min="7" max="7" width="4.6640625" style="2" customWidth="1"/>
    <col min="8" max="8" width="3.44140625" style="162" customWidth="1"/>
    <col min="9" max="9" width="3.44140625" style="2" customWidth="1"/>
    <col min="10" max="10" width="4.33203125" style="162" customWidth="1"/>
    <col min="11" max="11" width="4.88671875" style="2" bestFit="1" customWidth="1"/>
    <col min="12" max="12" width="3.44140625" style="162" customWidth="1"/>
    <col min="13" max="13" width="3.44140625" style="2" customWidth="1"/>
    <col min="14" max="14" width="3.44140625" style="162" customWidth="1"/>
    <col min="15" max="15" width="4.88671875" style="2" bestFit="1" customWidth="1"/>
    <col min="16" max="16" width="3.44140625" style="162" customWidth="1"/>
    <col min="17" max="17" width="3.44140625" style="2" customWidth="1"/>
    <col min="18" max="18" width="4.5546875" hidden="1" customWidth="1"/>
    <col min="19" max="19" width="3.88671875" hidden="1" customWidth="1"/>
    <col min="20" max="20" width="3.44140625" style="162" customWidth="1"/>
    <col min="21" max="21" width="4.44140625" style="2" customWidth="1"/>
    <col min="22" max="22" width="3.44140625" style="162" customWidth="1"/>
    <col min="23" max="23" width="3.33203125" style="2" customWidth="1"/>
    <col min="24" max="24" width="3.44140625" style="162" hidden="1" customWidth="1"/>
    <col min="25" max="25" width="3.44140625" style="2" hidden="1" customWidth="1"/>
    <col min="26" max="26" width="3.44140625" style="162" hidden="1" customWidth="1"/>
    <col min="27" max="27" width="2.6640625" style="2" hidden="1" customWidth="1"/>
    <col min="28" max="28" width="3.44140625" style="162" hidden="1" customWidth="1"/>
    <col min="29" max="29" width="3.44140625" style="2" hidden="1" customWidth="1"/>
    <col min="30" max="30" width="3.44140625" style="162" hidden="1" customWidth="1"/>
    <col min="31" max="31" width="2.6640625" style="2" hidden="1" customWidth="1"/>
    <col min="32" max="32" width="5.44140625" customWidth="1"/>
    <col min="33" max="33" width="4.88671875" customWidth="1"/>
    <col min="34" max="34" width="3.5546875" customWidth="1"/>
    <col min="35" max="35" width="4.5546875" customWidth="1"/>
    <col min="36" max="36" width="5.33203125" customWidth="1"/>
  </cols>
  <sheetData>
    <row r="1" spans="2:78" ht="13.2" x14ac:dyDescent="0.25">
      <c r="B1" s="420" t="str">
        <f>Arvud!A2</f>
        <v>X Maalehe ja Maaspordikeskuse auhinnavõistlus vabamaadluses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</row>
    <row r="2" spans="2:78" ht="13.2" x14ac:dyDescent="0.25">
      <c r="B2" s="420" t="str">
        <f>Arvud!A5</f>
        <v>26.01 - 27.01.2019.a.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</row>
    <row r="3" spans="2:78" s="44" customFormat="1" ht="15" customHeight="1" x14ac:dyDescent="0.25">
      <c r="B3" s="420" t="str">
        <f>Arvud!A8</f>
        <v>Järvamaa, Paide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</row>
    <row r="4" spans="2:78" s="44" customFormat="1" ht="2.25" customHeight="1" x14ac:dyDescent="0.2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</row>
    <row r="5" spans="2:78" s="44" customFormat="1" ht="15" customHeight="1" x14ac:dyDescent="0.25">
      <c r="B5" s="212"/>
      <c r="C5" s="33" t="s">
        <v>62</v>
      </c>
      <c r="D5" s="35">
        <v>80</v>
      </c>
      <c r="E5" s="34" t="s">
        <v>7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</row>
    <row r="6" spans="2:78" ht="3.75" customHeight="1" thickBot="1" x14ac:dyDescent="0.3"/>
    <row r="7" spans="2:78" ht="14.25" customHeight="1" x14ac:dyDescent="0.25">
      <c r="B7" s="272" t="s">
        <v>1</v>
      </c>
      <c r="C7" s="275" t="s">
        <v>33</v>
      </c>
      <c r="D7" s="278" t="s">
        <v>35</v>
      </c>
      <c r="E7" s="251" t="s">
        <v>34</v>
      </c>
      <c r="F7" s="421" t="s">
        <v>63</v>
      </c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10"/>
      <c r="R7" s="30" t="s">
        <v>64</v>
      </c>
      <c r="S7" s="405" t="s">
        <v>39</v>
      </c>
      <c r="T7" s="408" t="s">
        <v>46</v>
      </c>
      <c r="U7" s="409"/>
      <c r="V7" s="409"/>
      <c r="W7" s="410"/>
      <c r="X7" s="163"/>
      <c r="Y7" s="163"/>
      <c r="Z7" s="163"/>
      <c r="AA7" s="163"/>
      <c r="AB7" s="163"/>
      <c r="AC7" s="163"/>
      <c r="AD7" s="163"/>
      <c r="AE7" s="163"/>
      <c r="AF7" s="408" t="s">
        <v>59</v>
      </c>
      <c r="AG7" s="409"/>
      <c r="AH7" s="409"/>
      <c r="AI7" s="411"/>
      <c r="AJ7" s="164"/>
      <c r="AK7" s="412" t="s">
        <v>39</v>
      </c>
    </row>
    <row r="8" spans="2:78" ht="13.2" x14ac:dyDescent="0.25">
      <c r="B8" s="273"/>
      <c r="C8" s="276"/>
      <c r="D8" s="279"/>
      <c r="E8" s="349"/>
      <c r="F8" s="378" t="s">
        <v>9</v>
      </c>
      <c r="G8" s="379"/>
      <c r="H8" s="379"/>
      <c r="I8" s="380"/>
      <c r="J8" s="378" t="s">
        <v>10</v>
      </c>
      <c r="K8" s="379"/>
      <c r="L8" s="379"/>
      <c r="M8" s="380"/>
      <c r="N8" s="378" t="s">
        <v>11</v>
      </c>
      <c r="O8" s="379"/>
      <c r="P8" s="379"/>
      <c r="Q8" s="413"/>
      <c r="R8" s="31" t="s">
        <v>0</v>
      </c>
      <c r="S8" s="406"/>
      <c r="T8" s="414" t="s">
        <v>30</v>
      </c>
      <c r="U8" s="379"/>
      <c r="V8" s="379"/>
      <c r="W8" s="413"/>
      <c r="X8" s="165"/>
      <c r="Y8" s="166"/>
      <c r="Z8" s="166"/>
      <c r="AA8" s="166"/>
      <c r="AB8" s="166"/>
      <c r="AC8" s="166"/>
      <c r="AD8" s="166"/>
      <c r="AE8" s="167"/>
      <c r="AF8" s="415"/>
      <c r="AG8" s="416"/>
      <c r="AH8" s="416"/>
      <c r="AI8" s="416"/>
      <c r="AJ8" s="168"/>
      <c r="AK8" s="335"/>
    </row>
    <row r="9" spans="2:78" ht="13.2" x14ac:dyDescent="0.25">
      <c r="B9" s="273"/>
      <c r="C9" s="276"/>
      <c r="D9" s="279"/>
      <c r="E9" s="349"/>
      <c r="F9" s="169"/>
      <c r="G9" s="11" t="s">
        <v>0</v>
      </c>
      <c r="H9" s="170"/>
      <c r="I9" s="171"/>
      <c r="J9" s="169"/>
      <c r="K9" s="11" t="s">
        <v>0</v>
      </c>
      <c r="L9" s="170"/>
      <c r="M9" s="171"/>
      <c r="N9" s="169"/>
      <c r="O9" s="11" t="s">
        <v>0</v>
      </c>
      <c r="P9" s="170"/>
      <c r="Q9" s="170"/>
      <c r="R9" s="172"/>
      <c r="S9" s="406"/>
      <c r="T9" s="173"/>
      <c r="U9" s="217"/>
      <c r="V9" s="217"/>
      <c r="W9" s="174"/>
      <c r="X9" s="214"/>
      <c r="Y9" s="217"/>
      <c r="Z9" s="217"/>
      <c r="AA9" s="217"/>
      <c r="AB9" s="217"/>
      <c r="AC9" s="217"/>
      <c r="AD9" s="217"/>
      <c r="AE9" s="213"/>
      <c r="AF9" s="175"/>
      <c r="AG9" s="45"/>
      <c r="AH9" s="45"/>
      <c r="AI9" s="45"/>
      <c r="AJ9" s="176" t="s">
        <v>65</v>
      </c>
      <c r="AK9" s="335"/>
    </row>
    <row r="10" spans="2:78" ht="30.6" thickBot="1" x14ac:dyDescent="0.3">
      <c r="B10" s="274"/>
      <c r="C10" s="277"/>
      <c r="D10" s="280"/>
      <c r="E10" s="350"/>
      <c r="F10" s="177"/>
      <c r="G10" s="178" t="s">
        <v>3</v>
      </c>
      <c r="H10" s="96" t="s">
        <v>45</v>
      </c>
      <c r="I10" s="103" t="s">
        <v>44</v>
      </c>
      <c r="J10" s="177"/>
      <c r="K10" s="178" t="s">
        <v>3</v>
      </c>
      <c r="L10" s="96" t="s">
        <v>45</v>
      </c>
      <c r="M10" s="103" t="s">
        <v>44</v>
      </c>
      <c r="N10" s="177"/>
      <c r="O10" s="178" t="s">
        <v>3</v>
      </c>
      <c r="P10" s="96" t="s">
        <v>45</v>
      </c>
      <c r="Q10" s="103" t="s">
        <v>44</v>
      </c>
      <c r="R10" s="32" t="s">
        <v>3</v>
      </c>
      <c r="S10" s="407"/>
      <c r="T10" s="179"/>
      <c r="U10" s="155" t="s">
        <v>3</v>
      </c>
      <c r="V10" s="156" t="s">
        <v>45</v>
      </c>
      <c r="W10" s="158" t="s">
        <v>44</v>
      </c>
      <c r="X10" s="180"/>
      <c r="Y10" s="181"/>
      <c r="Z10" s="156" t="s">
        <v>66</v>
      </c>
      <c r="AA10" s="156" t="s">
        <v>2</v>
      </c>
      <c r="AB10" s="182"/>
      <c r="AC10" s="181"/>
      <c r="AD10" s="156" t="s">
        <v>66</v>
      </c>
      <c r="AE10" s="157" t="s">
        <v>2</v>
      </c>
      <c r="AF10" s="179"/>
      <c r="AG10" s="155" t="s">
        <v>3</v>
      </c>
      <c r="AH10" s="156" t="s">
        <v>45</v>
      </c>
      <c r="AI10" s="158" t="s">
        <v>44</v>
      </c>
      <c r="AJ10" s="183" t="s">
        <v>3</v>
      </c>
      <c r="AK10" s="336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</row>
    <row r="11" spans="2:78" ht="9.75" customHeight="1" thickBot="1" x14ac:dyDescent="0.3">
      <c r="B11" s="20"/>
      <c r="C11" s="25" t="s">
        <v>67</v>
      </c>
      <c r="D11" s="23"/>
      <c r="E11" s="26"/>
      <c r="F11" s="184"/>
      <c r="G11" s="27"/>
      <c r="H11" s="28"/>
      <c r="I11" s="28"/>
      <c r="J11" s="184"/>
      <c r="K11" s="27"/>
      <c r="L11" s="28"/>
      <c r="M11" s="28"/>
      <c r="N11" s="184"/>
      <c r="O11" s="27"/>
      <c r="P11" s="28"/>
      <c r="Q11" s="28"/>
      <c r="R11" s="22"/>
      <c r="S11" s="23"/>
      <c r="T11" s="185"/>
      <c r="U11" s="91"/>
      <c r="V11" s="92"/>
      <c r="W11" s="92"/>
      <c r="X11" s="185"/>
      <c r="Y11" s="91"/>
      <c r="Z11" s="92"/>
      <c r="AA11" s="92"/>
      <c r="AB11" s="185"/>
      <c r="AC11" s="91"/>
      <c r="AD11" s="92"/>
      <c r="AE11" s="92"/>
      <c r="AJ11" s="186"/>
      <c r="AK11" s="24"/>
      <c r="AM11" s="187"/>
      <c r="AN11" s="57" t="s">
        <v>12</v>
      </c>
      <c r="AO11" s="188"/>
      <c r="AP11" s="48"/>
      <c r="AQ11" s="99"/>
      <c r="AR11" s="99"/>
      <c r="AS11" s="188"/>
      <c r="AT11" s="48"/>
      <c r="AU11" s="99"/>
      <c r="AV11" s="99"/>
      <c r="AW11" s="188"/>
      <c r="AX11" s="48"/>
      <c r="AY11" s="99"/>
      <c r="AZ11" s="189"/>
      <c r="BA11" s="98"/>
      <c r="BB11" s="199"/>
      <c r="BC11" s="188"/>
      <c r="BD11" s="48"/>
      <c r="BE11" s="99"/>
      <c r="BF11" s="99"/>
      <c r="BG11" s="120"/>
      <c r="BH11" s="48"/>
      <c r="BI11" s="99"/>
      <c r="BJ11" s="99"/>
      <c r="BK11" s="120"/>
      <c r="BL11" s="48"/>
      <c r="BM11" s="99"/>
      <c r="BN11" s="99"/>
      <c r="BO11" s="98"/>
      <c r="BP11" s="199"/>
      <c r="BQ11" s="49"/>
      <c r="BR11" s="49"/>
      <c r="BS11" s="49"/>
      <c r="BT11" s="49"/>
      <c r="BU11" s="49"/>
      <c r="BV11" s="49"/>
      <c r="BW11" s="49"/>
      <c r="BX11" s="49"/>
      <c r="BY11" s="49"/>
      <c r="BZ11" s="49"/>
    </row>
    <row r="12" spans="2:78" s="13" customFormat="1" ht="11.25" customHeight="1" x14ac:dyDescent="0.2">
      <c r="B12" s="263">
        <v>1</v>
      </c>
      <c r="C12" s="418" t="s">
        <v>146</v>
      </c>
      <c r="D12" s="417"/>
      <c r="E12" s="243" t="s">
        <v>100</v>
      </c>
      <c r="F12" s="347">
        <v>2</v>
      </c>
      <c r="G12" s="17">
        <v>4</v>
      </c>
      <c r="H12" s="18"/>
      <c r="I12" s="359"/>
      <c r="J12" s="347">
        <v>3</v>
      </c>
      <c r="K12" s="17">
        <v>4</v>
      </c>
      <c r="L12" s="18"/>
      <c r="M12" s="359"/>
      <c r="N12" s="347">
        <v>4</v>
      </c>
      <c r="O12" s="17">
        <v>4</v>
      </c>
      <c r="P12" s="18"/>
      <c r="Q12" s="359"/>
      <c r="R12" s="36">
        <f>G12+K12</f>
        <v>8</v>
      </c>
      <c r="S12" s="195"/>
      <c r="T12" s="386">
        <v>5</v>
      </c>
      <c r="U12" s="17">
        <v>4</v>
      </c>
      <c r="V12" s="18"/>
      <c r="W12" s="190"/>
      <c r="X12" s="208"/>
      <c r="Y12" s="17"/>
      <c r="Z12" s="18"/>
      <c r="AA12" s="209"/>
      <c r="AB12" s="208"/>
      <c r="AC12" s="17"/>
      <c r="AD12" s="18"/>
      <c r="AE12" s="210"/>
      <c r="AF12" s="347">
        <v>7</v>
      </c>
      <c r="AG12" s="39">
        <v>4</v>
      </c>
      <c r="AH12" s="40"/>
      <c r="AI12" s="389"/>
      <c r="AJ12" s="19">
        <f>G12+K12+O12+U12+AG12</f>
        <v>20</v>
      </c>
      <c r="AK12" s="458">
        <v>1</v>
      </c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</row>
    <row r="13" spans="2:78" s="13" customFormat="1" ht="11.25" customHeight="1" thickBot="1" x14ac:dyDescent="0.25">
      <c r="B13" s="264"/>
      <c r="C13" s="419"/>
      <c r="D13" s="403"/>
      <c r="E13" s="268"/>
      <c r="F13" s="338"/>
      <c r="G13" s="14">
        <v>10</v>
      </c>
      <c r="H13" s="15"/>
      <c r="I13" s="358"/>
      <c r="J13" s="338"/>
      <c r="K13" s="14">
        <v>12</v>
      </c>
      <c r="L13" s="15"/>
      <c r="M13" s="358"/>
      <c r="N13" s="338"/>
      <c r="O13" s="14">
        <v>13</v>
      </c>
      <c r="P13" s="15"/>
      <c r="Q13" s="358"/>
      <c r="R13" s="37">
        <f>G13+K13</f>
        <v>22</v>
      </c>
      <c r="S13" s="196"/>
      <c r="T13" s="383"/>
      <c r="U13" s="14">
        <v>12</v>
      </c>
      <c r="V13" s="15"/>
      <c r="W13" s="191"/>
      <c r="X13" s="206"/>
      <c r="Y13" s="14"/>
      <c r="Z13" s="15"/>
      <c r="AA13" s="207"/>
      <c r="AB13" s="206"/>
      <c r="AC13" s="14"/>
      <c r="AD13" s="15"/>
      <c r="AE13" s="211"/>
      <c r="AF13" s="338"/>
      <c r="AG13" s="14">
        <v>11</v>
      </c>
      <c r="AH13" s="15"/>
      <c r="AI13" s="390"/>
      <c r="AJ13" s="19">
        <f t="shared" ref="AJ13:AJ19" si="0">G13+K13+O13+U13+AG13</f>
        <v>58</v>
      </c>
      <c r="AK13" s="459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</row>
    <row r="14" spans="2:78" s="13" customFormat="1" ht="11.25" customHeight="1" x14ac:dyDescent="0.2">
      <c r="B14" s="263">
        <v>2</v>
      </c>
      <c r="C14" s="265" t="s">
        <v>149</v>
      </c>
      <c r="D14" s="417"/>
      <c r="E14" s="243" t="s">
        <v>83</v>
      </c>
      <c r="F14" s="347">
        <v>1</v>
      </c>
      <c r="G14" s="39">
        <v>0</v>
      </c>
      <c r="H14" s="40"/>
      <c r="I14" s="359"/>
      <c r="J14" s="337">
        <v>4</v>
      </c>
      <c r="K14" s="17">
        <v>0</v>
      </c>
      <c r="L14" s="18"/>
      <c r="M14" s="357"/>
      <c r="N14" s="337">
        <v>3</v>
      </c>
      <c r="O14" s="17">
        <v>5</v>
      </c>
      <c r="P14" s="18"/>
      <c r="Q14" s="354"/>
      <c r="R14" s="36">
        <f>G14+O14</f>
        <v>5</v>
      </c>
      <c r="S14" s="224"/>
      <c r="T14" s="382"/>
      <c r="U14" s="17"/>
      <c r="V14" s="18"/>
      <c r="W14" s="404"/>
      <c r="X14" s="337"/>
      <c r="Y14" s="17"/>
      <c r="Z14" s="18"/>
      <c r="AA14" s="343"/>
      <c r="AB14" s="337"/>
      <c r="AC14" s="17"/>
      <c r="AD14" s="18"/>
      <c r="AE14" s="339"/>
      <c r="AF14" s="337"/>
      <c r="AG14" s="17"/>
      <c r="AH14" s="18"/>
      <c r="AI14" s="398"/>
      <c r="AJ14" s="19">
        <f t="shared" si="0"/>
        <v>5</v>
      </c>
      <c r="AK14" s="250">
        <v>5</v>
      </c>
    </row>
    <row r="15" spans="2:78" s="13" customFormat="1" ht="11.25" customHeight="1" thickBot="1" x14ac:dyDescent="0.25">
      <c r="B15" s="264"/>
      <c r="C15" s="266"/>
      <c r="D15" s="403"/>
      <c r="E15" s="268"/>
      <c r="F15" s="338"/>
      <c r="G15" s="14">
        <v>0</v>
      </c>
      <c r="H15" s="15"/>
      <c r="I15" s="358"/>
      <c r="J15" s="338"/>
      <c r="K15" s="14">
        <v>0</v>
      </c>
      <c r="L15" s="15"/>
      <c r="M15" s="358"/>
      <c r="N15" s="338"/>
      <c r="O15" s="14">
        <v>2</v>
      </c>
      <c r="P15" s="15"/>
      <c r="Q15" s="355"/>
      <c r="R15" s="37">
        <f>G15+O15</f>
        <v>2</v>
      </c>
      <c r="S15" s="225"/>
      <c r="T15" s="383"/>
      <c r="U15" s="14"/>
      <c r="V15" s="15"/>
      <c r="W15" s="388"/>
      <c r="X15" s="338"/>
      <c r="Y15" s="14"/>
      <c r="Z15" s="15"/>
      <c r="AA15" s="344"/>
      <c r="AB15" s="338"/>
      <c r="AC15" s="14"/>
      <c r="AD15" s="15"/>
      <c r="AE15" s="340"/>
      <c r="AF15" s="337"/>
      <c r="AG15" s="159"/>
      <c r="AH15" s="160"/>
      <c r="AI15" s="398"/>
      <c r="AJ15" s="19">
        <f t="shared" si="0"/>
        <v>2</v>
      </c>
      <c r="AK15" s="225"/>
    </row>
    <row r="16" spans="2:78" s="13" customFormat="1" ht="11.25" customHeight="1" x14ac:dyDescent="0.2">
      <c r="B16" s="269">
        <v>3</v>
      </c>
      <c r="C16" s="270" t="s">
        <v>151</v>
      </c>
      <c r="D16" s="402"/>
      <c r="E16" s="244" t="s">
        <v>100</v>
      </c>
      <c r="F16" s="337">
        <v>4</v>
      </c>
      <c r="G16" s="17">
        <v>0</v>
      </c>
      <c r="H16" s="18"/>
      <c r="I16" s="357"/>
      <c r="J16" s="282">
        <v>1</v>
      </c>
      <c r="K16" s="17">
        <v>0</v>
      </c>
      <c r="L16" s="18"/>
      <c r="M16" s="357"/>
      <c r="N16" s="337">
        <v>2</v>
      </c>
      <c r="O16" s="17">
        <v>0</v>
      </c>
      <c r="P16" s="18"/>
      <c r="Q16" s="354"/>
      <c r="R16" s="36">
        <f>K16+O16</f>
        <v>0</v>
      </c>
      <c r="S16" s="224"/>
      <c r="T16" s="382"/>
      <c r="U16" s="17"/>
      <c r="V16" s="18"/>
      <c r="W16" s="343"/>
      <c r="X16" s="337"/>
      <c r="Y16" s="17"/>
      <c r="Z16" s="18"/>
      <c r="AA16" s="343"/>
      <c r="AB16" s="337"/>
      <c r="AC16" s="17"/>
      <c r="AD16" s="18"/>
      <c r="AE16" s="339"/>
      <c r="AF16" s="347"/>
      <c r="AG16" s="39"/>
      <c r="AH16" s="40"/>
      <c r="AI16" s="389"/>
      <c r="AJ16" s="19">
        <f t="shared" si="0"/>
        <v>0</v>
      </c>
      <c r="AK16" s="250">
        <v>7</v>
      </c>
    </row>
    <row r="17" spans="2:37" s="13" customFormat="1" ht="11.25" customHeight="1" thickBot="1" x14ac:dyDescent="0.25">
      <c r="B17" s="264"/>
      <c r="C17" s="266"/>
      <c r="D17" s="403"/>
      <c r="E17" s="268"/>
      <c r="F17" s="338"/>
      <c r="G17" s="14">
        <v>0</v>
      </c>
      <c r="H17" s="15"/>
      <c r="I17" s="358"/>
      <c r="J17" s="345"/>
      <c r="K17" s="14">
        <v>0</v>
      </c>
      <c r="L17" s="15"/>
      <c r="M17" s="358"/>
      <c r="N17" s="338"/>
      <c r="O17" s="14">
        <v>0</v>
      </c>
      <c r="P17" s="15"/>
      <c r="Q17" s="355"/>
      <c r="R17" s="37">
        <f>K17+O17</f>
        <v>0</v>
      </c>
      <c r="S17" s="225"/>
      <c r="T17" s="383"/>
      <c r="U17" s="14"/>
      <c r="V17" s="15"/>
      <c r="W17" s="344"/>
      <c r="X17" s="338"/>
      <c r="Y17" s="14"/>
      <c r="Z17" s="15"/>
      <c r="AA17" s="344"/>
      <c r="AB17" s="338"/>
      <c r="AC17" s="14"/>
      <c r="AD17" s="15"/>
      <c r="AE17" s="340"/>
      <c r="AF17" s="338"/>
      <c r="AG17" s="14"/>
      <c r="AH17" s="15"/>
      <c r="AI17" s="390"/>
      <c r="AJ17" s="19">
        <f t="shared" si="0"/>
        <v>0</v>
      </c>
      <c r="AK17" s="225"/>
    </row>
    <row r="18" spans="2:37" ht="13.2" x14ac:dyDescent="0.25">
      <c r="B18" s="269">
        <v>4</v>
      </c>
      <c r="C18" s="270" t="s">
        <v>148</v>
      </c>
      <c r="D18" s="402"/>
      <c r="E18" s="244" t="s">
        <v>83</v>
      </c>
      <c r="F18" s="337">
        <v>3</v>
      </c>
      <c r="G18" s="17">
        <v>5</v>
      </c>
      <c r="H18" s="18"/>
      <c r="I18" s="357"/>
      <c r="J18" s="282">
        <v>2</v>
      </c>
      <c r="K18" s="17">
        <v>5</v>
      </c>
      <c r="L18" s="18"/>
      <c r="M18" s="357"/>
      <c r="N18" s="337">
        <v>1</v>
      </c>
      <c r="O18" s="17">
        <v>0</v>
      </c>
      <c r="P18" s="18"/>
      <c r="Q18" s="354"/>
      <c r="R18" s="36">
        <f>K18+O18</f>
        <v>5</v>
      </c>
      <c r="S18" s="224"/>
      <c r="T18" s="382">
        <v>7</v>
      </c>
      <c r="U18" s="17">
        <v>1</v>
      </c>
      <c r="V18" s="18"/>
      <c r="W18" s="343"/>
      <c r="X18" s="337"/>
      <c r="Y18" s="17"/>
      <c r="Z18" s="18"/>
      <c r="AA18" s="343"/>
      <c r="AB18" s="337"/>
      <c r="AC18" s="17"/>
      <c r="AD18" s="18"/>
      <c r="AE18" s="339"/>
      <c r="AF18" s="347">
        <v>5</v>
      </c>
      <c r="AG18" s="39">
        <v>0</v>
      </c>
      <c r="AH18" s="40"/>
      <c r="AI18" s="389"/>
      <c r="AJ18" s="19">
        <f t="shared" si="0"/>
        <v>11</v>
      </c>
      <c r="AK18" s="250">
        <v>4</v>
      </c>
    </row>
    <row r="19" spans="2:37" thickBot="1" x14ac:dyDescent="0.3">
      <c r="B19" s="264"/>
      <c r="C19" s="266"/>
      <c r="D19" s="403"/>
      <c r="E19" s="268"/>
      <c r="F19" s="338"/>
      <c r="G19" s="14">
        <v>4</v>
      </c>
      <c r="H19" s="15"/>
      <c r="I19" s="358"/>
      <c r="J19" s="345"/>
      <c r="K19" s="14">
        <v>9</v>
      </c>
      <c r="L19" s="15"/>
      <c r="M19" s="358"/>
      <c r="N19" s="338"/>
      <c r="O19" s="14">
        <v>0</v>
      </c>
      <c r="P19" s="15"/>
      <c r="Q19" s="355"/>
      <c r="R19" s="37">
        <f>K19+O19</f>
        <v>9</v>
      </c>
      <c r="S19" s="225"/>
      <c r="T19" s="383"/>
      <c r="U19" s="14">
        <v>2</v>
      </c>
      <c r="V19" s="15"/>
      <c r="W19" s="344"/>
      <c r="X19" s="338"/>
      <c r="Y19" s="14"/>
      <c r="Z19" s="15"/>
      <c r="AA19" s="344"/>
      <c r="AB19" s="338"/>
      <c r="AC19" s="14"/>
      <c r="AD19" s="15"/>
      <c r="AE19" s="340"/>
      <c r="AF19" s="338"/>
      <c r="AG19" s="14">
        <v>0</v>
      </c>
      <c r="AH19" s="15"/>
      <c r="AI19" s="390"/>
      <c r="AJ19" s="19">
        <f t="shared" si="0"/>
        <v>15</v>
      </c>
      <c r="AK19" s="225"/>
    </row>
    <row r="20" spans="2:37" ht="15" customHeight="1" thickBot="1" x14ac:dyDescent="0.3">
      <c r="B20" s="192" t="s">
        <v>68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J20" s="193"/>
      <c r="AK20" s="194"/>
    </row>
    <row r="21" spans="2:37" ht="13.2" x14ac:dyDescent="0.25">
      <c r="B21" s="269">
        <v>5</v>
      </c>
      <c r="C21" s="270" t="s">
        <v>176</v>
      </c>
      <c r="D21" s="242"/>
      <c r="E21" s="244" t="s">
        <v>134</v>
      </c>
      <c r="F21" s="262">
        <v>6</v>
      </c>
      <c r="G21" s="63">
        <v>5</v>
      </c>
      <c r="H21" s="64"/>
      <c r="I21" s="393"/>
      <c r="J21" s="262">
        <v>7</v>
      </c>
      <c r="K21" s="63">
        <v>0</v>
      </c>
      <c r="L21" s="64"/>
      <c r="M21" s="393"/>
      <c r="N21" s="399" t="s">
        <v>14</v>
      </c>
      <c r="O21" s="400"/>
      <c r="P21" s="400"/>
      <c r="Q21" s="401"/>
      <c r="R21" s="19">
        <f>G21+K21</f>
        <v>5</v>
      </c>
      <c r="S21" s="224"/>
      <c r="T21" s="382">
        <v>1</v>
      </c>
      <c r="U21" s="17">
        <v>0</v>
      </c>
      <c r="V21" s="18"/>
      <c r="W21" s="343"/>
      <c r="X21" s="337"/>
      <c r="Y21" s="17"/>
      <c r="Z21" s="18"/>
      <c r="AA21" s="343"/>
      <c r="AB21" s="337"/>
      <c r="AC21" s="17"/>
      <c r="AD21" s="18"/>
      <c r="AE21" s="339"/>
      <c r="AF21" s="347">
        <v>4</v>
      </c>
      <c r="AG21" s="39">
        <v>5</v>
      </c>
      <c r="AH21" s="40"/>
      <c r="AI21" s="389"/>
      <c r="AJ21" s="19">
        <f>G21+K21+U21+AG21</f>
        <v>10</v>
      </c>
      <c r="AK21" s="250">
        <v>3</v>
      </c>
    </row>
    <row r="22" spans="2:37" thickBot="1" x14ac:dyDescent="0.3">
      <c r="B22" s="269"/>
      <c r="C22" s="270"/>
      <c r="D22" s="242"/>
      <c r="E22" s="244"/>
      <c r="F22" s="246"/>
      <c r="G22" s="66">
        <v>16</v>
      </c>
      <c r="H22" s="67"/>
      <c r="I22" s="394"/>
      <c r="J22" s="246"/>
      <c r="K22" s="66">
        <v>7</v>
      </c>
      <c r="L22" s="67"/>
      <c r="M22" s="394"/>
      <c r="N22" s="234"/>
      <c r="O22" s="235"/>
      <c r="P22" s="235"/>
      <c r="Q22" s="236"/>
      <c r="R22" s="37">
        <f>G22+K22</f>
        <v>23</v>
      </c>
      <c r="S22" s="225"/>
      <c r="T22" s="383"/>
      <c r="U22" s="14">
        <v>0</v>
      </c>
      <c r="V22" s="15"/>
      <c r="W22" s="344"/>
      <c r="X22" s="338"/>
      <c r="Y22" s="14"/>
      <c r="Z22" s="15"/>
      <c r="AA22" s="344"/>
      <c r="AB22" s="338"/>
      <c r="AC22" s="14"/>
      <c r="AD22" s="15"/>
      <c r="AE22" s="340"/>
      <c r="AF22" s="338"/>
      <c r="AG22" s="14">
        <v>2</v>
      </c>
      <c r="AH22" s="15"/>
      <c r="AI22" s="390"/>
      <c r="AJ22" s="16">
        <f>G22+K22+U22+AG22</f>
        <v>25</v>
      </c>
      <c r="AK22" s="225"/>
    </row>
    <row r="23" spans="2:37" ht="13.2" x14ac:dyDescent="0.25">
      <c r="B23" s="263">
        <v>6</v>
      </c>
      <c r="C23" s="265" t="s">
        <v>150</v>
      </c>
      <c r="D23" s="241"/>
      <c r="E23" s="243" t="s">
        <v>87</v>
      </c>
      <c r="F23" s="245">
        <v>5</v>
      </c>
      <c r="G23" s="69">
        <v>0</v>
      </c>
      <c r="H23" s="70"/>
      <c r="I23" s="396"/>
      <c r="J23" s="231" t="s">
        <v>14</v>
      </c>
      <c r="K23" s="232"/>
      <c r="L23" s="232"/>
      <c r="M23" s="233"/>
      <c r="N23" s="245">
        <v>7</v>
      </c>
      <c r="O23" s="69">
        <v>0</v>
      </c>
      <c r="P23" s="70"/>
      <c r="Q23" s="384"/>
      <c r="R23" s="36">
        <f>G23+O23</f>
        <v>0</v>
      </c>
      <c r="S23" s="250"/>
      <c r="T23" s="386"/>
      <c r="U23" s="39"/>
      <c r="V23" s="40"/>
      <c r="W23" s="387"/>
      <c r="X23" s="347"/>
      <c r="Y23" s="39"/>
      <c r="Z23" s="40"/>
      <c r="AA23" s="348"/>
      <c r="AB23" s="347"/>
      <c r="AC23" s="39"/>
      <c r="AD23" s="40"/>
      <c r="AE23" s="397"/>
      <c r="AF23" s="337"/>
      <c r="AG23" s="17"/>
      <c r="AH23" s="18"/>
      <c r="AI23" s="398"/>
      <c r="AJ23" s="36">
        <f>G23+O23+U23+AG23</f>
        <v>0</v>
      </c>
      <c r="AK23" s="250">
        <v>6</v>
      </c>
    </row>
    <row r="24" spans="2:37" thickBot="1" x14ac:dyDescent="0.3">
      <c r="B24" s="264"/>
      <c r="C24" s="266"/>
      <c r="D24" s="267"/>
      <c r="E24" s="244"/>
      <c r="F24" s="262"/>
      <c r="G24" s="74">
        <v>0</v>
      </c>
      <c r="H24" s="75"/>
      <c r="I24" s="393"/>
      <c r="J24" s="234"/>
      <c r="K24" s="235"/>
      <c r="L24" s="235"/>
      <c r="M24" s="236"/>
      <c r="N24" s="246"/>
      <c r="O24" s="66">
        <v>4</v>
      </c>
      <c r="P24" s="67"/>
      <c r="Q24" s="385"/>
      <c r="R24" s="37">
        <f>G24+O24</f>
        <v>4</v>
      </c>
      <c r="S24" s="225"/>
      <c r="T24" s="383"/>
      <c r="U24" s="14"/>
      <c r="V24" s="15"/>
      <c r="W24" s="388"/>
      <c r="X24" s="338"/>
      <c r="Y24" s="14"/>
      <c r="Z24" s="15"/>
      <c r="AA24" s="344"/>
      <c r="AB24" s="338"/>
      <c r="AC24" s="14"/>
      <c r="AD24" s="15"/>
      <c r="AE24" s="340"/>
      <c r="AF24" s="337"/>
      <c r="AG24" s="159"/>
      <c r="AH24" s="160"/>
      <c r="AI24" s="398"/>
      <c r="AJ24" s="16">
        <f>G24+O24+U24+AG24</f>
        <v>4</v>
      </c>
      <c r="AK24" s="225"/>
    </row>
    <row r="25" spans="2:37" ht="13.2" x14ac:dyDescent="0.25">
      <c r="B25" s="269">
        <v>7</v>
      </c>
      <c r="C25" s="270" t="s">
        <v>147</v>
      </c>
      <c r="D25" s="242"/>
      <c r="E25" s="243" t="s">
        <v>134</v>
      </c>
      <c r="F25" s="231" t="s">
        <v>14</v>
      </c>
      <c r="G25" s="232"/>
      <c r="H25" s="232"/>
      <c r="I25" s="233"/>
      <c r="J25" s="391">
        <v>5</v>
      </c>
      <c r="K25" s="63">
        <v>5</v>
      </c>
      <c r="L25" s="64"/>
      <c r="M25" s="393"/>
      <c r="N25" s="262">
        <v>6</v>
      </c>
      <c r="O25" s="63">
        <v>5</v>
      </c>
      <c r="P25" s="64"/>
      <c r="Q25" s="395"/>
      <c r="R25" s="36">
        <f>K25+O25</f>
        <v>10</v>
      </c>
      <c r="S25" s="224"/>
      <c r="T25" s="382">
        <v>4</v>
      </c>
      <c r="U25" s="17">
        <v>3</v>
      </c>
      <c r="V25" s="18"/>
      <c r="W25" s="343"/>
      <c r="X25" s="337"/>
      <c r="Y25" s="17"/>
      <c r="Z25" s="18"/>
      <c r="AA25" s="343"/>
      <c r="AB25" s="337"/>
      <c r="AC25" s="17"/>
      <c r="AD25" s="18"/>
      <c r="AE25" s="339"/>
      <c r="AF25" s="347">
        <v>1</v>
      </c>
      <c r="AG25" s="39">
        <v>0</v>
      </c>
      <c r="AH25" s="40"/>
      <c r="AI25" s="389"/>
      <c r="AJ25" s="19">
        <f>K25+O25+U25+AG25</f>
        <v>13</v>
      </c>
      <c r="AK25" s="250">
        <v>2</v>
      </c>
    </row>
    <row r="26" spans="2:37" thickBot="1" x14ac:dyDescent="0.3">
      <c r="B26" s="264"/>
      <c r="C26" s="266"/>
      <c r="D26" s="267"/>
      <c r="E26" s="268"/>
      <c r="F26" s="234"/>
      <c r="G26" s="235"/>
      <c r="H26" s="235"/>
      <c r="I26" s="236"/>
      <c r="J26" s="392"/>
      <c r="K26" s="66">
        <v>10</v>
      </c>
      <c r="L26" s="67"/>
      <c r="M26" s="394"/>
      <c r="N26" s="246"/>
      <c r="O26" s="66">
        <v>8</v>
      </c>
      <c r="P26" s="67"/>
      <c r="Q26" s="385"/>
      <c r="R26" s="37">
        <f>K26+O26</f>
        <v>18</v>
      </c>
      <c r="S26" s="225"/>
      <c r="T26" s="383"/>
      <c r="U26" s="14">
        <v>8</v>
      </c>
      <c r="V26" s="15"/>
      <c r="W26" s="344"/>
      <c r="X26" s="338"/>
      <c r="Y26" s="14"/>
      <c r="Z26" s="15"/>
      <c r="AA26" s="344"/>
      <c r="AB26" s="338"/>
      <c r="AC26" s="14"/>
      <c r="AD26" s="15"/>
      <c r="AE26" s="340"/>
      <c r="AF26" s="338"/>
      <c r="AG26" s="14">
        <v>0</v>
      </c>
      <c r="AH26" s="15"/>
      <c r="AI26" s="390"/>
      <c r="AJ26" s="37">
        <f>K26+O26+U26+AG26</f>
        <v>26</v>
      </c>
      <c r="AK26" s="225"/>
    </row>
    <row r="29" spans="2:37" x14ac:dyDescent="0.25">
      <c r="C29" s="215" t="s">
        <v>42</v>
      </c>
      <c r="D29" s="381" t="str">
        <f>Arvud!A11</f>
        <v>Mati Sadam</v>
      </c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</row>
    <row r="30" spans="2:37" x14ac:dyDescent="0.25">
      <c r="C30" s="215" t="s">
        <v>43</v>
      </c>
      <c r="D30" s="381" t="str">
        <f>Arvud!A14</f>
        <v>Hans Ilves</v>
      </c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</row>
  </sheetData>
  <mergeCells count="150">
    <mergeCell ref="AK12:AK13"/>
    <mergeCell ref="AE25:AE26"/>
    <mergeCell ref="AF25:AF26"/>
    <mergeCell ref="AI25:AI26"/>
    <mergeCell ref="AK25:AK26"/>
    <mergeCell ref="D29:U29"/>
    <mergeCell ref="D30:U30"/>
    <mergeCell ref="S25:S26"/>
    <mergeCell ref="T25:T26"/>
    <mergeCell ref="W25:W26"/>
    <mergeCell ref="X25:X26"/>
    <mergeCell ref="AA25:AA26"/>
    <mergeCell ref="AB25:AB26"/>
    <mergeCell ref="AK23:AK24"/>
    <mergeCell ref="B25:B26"/>
    <mergeCell ref="C25:C26"/>
    <mergeCell ref="D25:D26"/>
    <mergeCell ref="E25:E26"/>
    <mergeCell ref="F25:I26"/>
    <mergeCell ref="J25:J26"/>
    <mergeCell ref="M25:M26"/>
    <mergeCell ref="N25:N26"/>
    <mergeCell ref="Q25:Q26"/>
    <mergeCell ref="X23:X24"/>
    <mergeCell ref="AA23:AA24"/>
    <mergeCell ref="AB23:AB24"/>
    <mergeCell ref="AE23:AE24"/>
    <mergeCell ref="AF23:AF24"/>
    <mergeCell ref="AI23:AI24"/>
    <mergeCell ref="J23:M24"/>
    <mergeCell ref="N23:N24"/>
    <mergeCell ref="Q23:Q24"/>
    <mergeCell ref="S23:S24"/>
    <mergeCell ref="T23:T24"/>
    <mergeCell ref="W23:W24"/>
    <mergeCell ref="AE21:AE22"/>
    <mergeCell ref="AF21:AF22"/>
    <mergeCell ref="AI21:AI22"/>
    <mergeCell ref="AK21:AK22"/>
    <mergeCell ref="B23:B24"/>
    <mergeCell ref="C23:C24"/>
    <mergeCell ref="D23:D24"/>
    <mergeCell ref="E23:E24"/>
    <mergeCell ref="F23:F24"/>
    <mergeCell ref="I23:I24"/>
    <mergeCell ref="S21:S22"/>
    <mergeCell ref="T21:T22"/>
    <mergeCell ref="W21:W22"/>
    <mergeCell ref="X21:X22"/>
    <mergeCell ref="AA21:AA22"/>
    <mergeCell ref="AB21:AB22"/>
    <mergeCell ref="AK18:AK19"/>
    <mergeCell ref="B21:B22"/>
    <mergeCell ref="C21:C22"/>
    <mergeCell ref="D21:D22"/>
    <mergeCell ref="E21:E22"/>
    <mergeCell ref="F21:F22"/>
    <mergeCell ref="I21:I22"/>
    <mergeCell ref="J21:J22"/>
    <mergeCell ref="M21:M22"/>
    <mergeCell ref="N21:Q22"/>
    <mergeCell ref="X18:X19"/>
    <mergeCell ref="AA18:AA19"/>
    <mergeCell ref="AB18:AB19"/>
    <mergeCell ref="AE18:AE19"/>
    <mergeCell ref="AF18:AF19"/>
    <mergeCell ref="AI18:AI19"/>
    <mergeCell ref="M18:M19"/>
    <mergeCell ref="N18:N19"/>
    <mergeCell ref="Q18:Q19"/>
    <mergeCell ref="S18:S19"/>
    <mergeCell ref="T18:T19"/>
    <mergeCell ref="W18:W19"/>
    <mergeCell ref="AF16:AF17"/>
    <mergeCell ref="AI16:AI17"/>
    <mergeCell ref="AK16:AK17"/>
    <mergeCell ref="B18:B19"/>
    <mergeCell ref="C18:C19"/>
    <mergeCell ref="D18:D19"/>
    <mergeCell ref="E18:E19"/>
    <mergeCell ref="F18:F19"/>
    <mergeCell ref="I18:I19"/>
    <mergeCell ref="J18:J19"/>
    <mergeCell ref="T16:T17"/>
    <mergeCell ref="W16:W17"/>
    <mergeCell ref="X16:X17"/>
    <mergeCell ref="AA16:AA17"/>
    <mergeCell ref="AB16:AB17"/>
    <mergeCell ref="AE16:AE17"/>
    <mergeCell ref="I16:I17"/>
    <mergeCell ref="J16:J17"/>
    <mergeCell ref="M16:M17"/>
    <mergeCell ref="N16:N17"/>
    <mergeCell ref="Q16:Q17"/>
    <mergeCell ref="S16:S17"/>
    <mergeCell ref="AB14:AB15"/>
    <mergeCell ref="AE14:AE15"/>
    <mergeCell ref="AF14:AF15"/>
    <mergeCell ref="AI14:AI15"/>
    <mergeCell ref="AK14:AK15"/>
    <mergeCell ref="B16:B17"/>
    <mergeCell ref="C16:C17"/>
    <mergeCell ref="D16:D17"/>
    <mergeCell ref="E16:E17"/>
    <mergeCell ref="F16:F17"/>
    <mergeCell ref="Q14:Q15"/>
    <mergeCell ref="S14:S15"/>
    <mergeCell ref="T14:T15"/>
    <mergeCell ref="W14:W15"/>
    <mergeCell ref="X14:X15"/>
    <mergeCell ref="AA14:AA15"/>
    <mergeCell ref="AI12:AI13"/>
    <mergeCell ref="B14:B15"/>
    <mergeCell ref="C14:C15"/>
    <mergeCell ref="D14:D15"/>
    <mergeCell ref="E14:E15"/>
    <mergeCell ref="F14:F15"/>
    <mergeCell ref="I14:I15"/>
    <mergeCell ref="J14:J15"/>
    <mergeCell ref="M14:M15"/>
    <mergeCell ref="N14:N15"/>
    <mergeCell ref="J12:J13"/>
    <mergeCell ref="M12:M13"/>
    <mergeCell ref="N12:N13"/>
    <mergeCell ref="Q12:Q13"/>
    <mergeCell ref="T12:T13"/>
    <mergeCell ref="AF12:AF13"/>
    <mergeCell ref="B12:B13"/>
    <mergeCell ref="C12:C13"/>
    <mergeCell ref="D12:D13"/>
    <mergeCell ref="E12:E13"/>
    <mergeCell ref="F12:F13"/>
    <mergeCell ref="I12:I13"/>
    <mergeCell ref="AF7:AI7"/>
    <mergeCell ref="AK7:AK10"/>
    <mergeCell ref="F8:I8"/>
    <mergeCell ref="J8:M8"/>
    <mergeCell ref="N8:Q8"/>
    <mergeCell ref="T8:W8"/>
    <mergeCell ref="AF8:AI8"/>
    <mergeCell ref="B1:AG1"/>
    <mergeCell ref="B2:AG2"/>
    <mergeCell ref="B3:AG3"/>
    <mergeCell ref="B7:B10"/>
    <mergeCell ref="C7:C10"/>
    <mergeCell ref="D7:D10"/>
    <mergeCell ref="E7:E10"/>
    <mergeCell ref="F7:Q7"/>
    <mergeCell ref="S7:S10"/>
    <mergeCell ref="T7:W7"/>
  </mergeCells>
  <phoneticPr fontId="23" type="noConversion"/>
  <pageMargins left="0.42" right="0.75" top="0.98425196850393704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40"/>
  <sheetViews>
    <sheetView workbookViewId="0">
      <selection activeCell="B11" sqref="B11:R14"/>
    </sheetView>
  </sheetViews>
  <sheetFormatPr defaultRowHeight="13.8" x14ac:dyDescent="0.25"/>
  <cols>
    <col min="1" max="1" width="3.6640625" customWidth="1"/>
    <col min="2" max="2" width="21.5546875" customWidth="1"/>
    <col min="3" max="3" width="3.5546875" customWidth="1"/>
    <col min="4" max="4" width="8.88671875" style="4"/>
    <col min="5" max="5" width="3.44140625" style="3" customWidth="1"/>
    <col min="6" max="6" width="4.44140625" style="2" customWidth="1"/>
    <col min="7" max="7" width="3.44140625" style="3" customWidth="1"/>
    <col min="8" max="8" width="3.44140625" style="2" customWidth="1"/>
    <col min="9" max="9" width="4.33203125" style="3" customWidth="1"/>
    <col min="10" max="10" width="3.44140625" style="2" customWidth="1"/>
    <col min="11" max="11" width="3.44140625" style="3" customWidth="1"/>
    <col min="12" max="12" width="3.44140625" style="2" customWidth="1"/>
    <col min="13" max="13" width="3.44140625" style="3" customWidth="1"/>
    <col min="14" max="14" width="3.44140625" style="2" customWidth="1"/>
    <col min="15" max="15" width="3.44140625" style="3" customWidth="1"/>
    <col min="16" max="16" width="3.44140625" style="2" customWidth="1"/>
    <col min="17" max="17" width="6.33203125" customWidth="1"/>
    <col min="18" max="18" width="7" customWidth="1"/>
    <col min="19" max="19" width="3.44140625" style="3" customWidth="1"/>
    <col min="20" max="20" width="3.44140625" style="2" customWidth="1"/>
    <col min="21" max="21" width="3.44140625" style="3" customWidth="1"/>
    <col min="22" max="22" width="3.44140625" style="2" customWidth="1"/>
    <col min="23" max="23" width="3.44140625" style="3" customWidth="1"/>
    <col min="24" max="24" width="3.44140625" style="2" customWidth="1"/>
    <col min="25" max="25" width="3.44140625" style="3" customWidth="1"/>
    <col min="26" max="26" width="3.44140625" style="2" customWidth="1"/>
    <col min="27" max="27" width="3.44140625" style="3" customWidth="1"/>
    <col min="28" max="28" width="3.44140625" style="2" customWidth="1"/>
    <col min="29" max="29" width="3.44140625" style="3" customWidth="1"/>
    <col min="30" max="30" width="3.44140625" style="2" customWidth="1"/>
    <col min="31" max="31" width="4.5546875" customWidth="1"/>
    <col min="32" max="32" width="8" customWidth="1"/>
  </cols>
  <sheetData>
    <row r="1" spans="1:32" ht="13.2" x14ac:dyDescent="0.25">
      <c r="A1" s="271" t="str">
        <f>Arvud!A2</f>
        <v>X Maalehe ja Maaspordikeskuse auhinnavõistlus vabamaadluses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</row>
    <row r="2" spans="1:32" ht="13.2" x14ac:dyDescent="0.25">
      <c r="A2" s="271" t="str">
        <f>Arvud!A5</f>
        <v>26.01 - 27.01.2019.a.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</row>
    <row r="3" spans="1:32" s="1" customFormat="1" ht="15" customHeight="1" x14ac:dyDescent="0.25">
      <c r="A3" s="271" t="str">
        <f>Arvud!A8</f>
        <v>Järvamaa, Paide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</row>
    <row r="4" spans="1:32" s="1" customFormat="1" ht="2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</row>
    <row r="5" spans="1:32" s="1" customFormat="1" ht="15" customHeight="1" x14ac:dyDescent="0.25">
      <c r="A5" s="212"/>
      <c r="B5" s="33" t="s">
        <v>37</v>
      </c>
      <c r="C5" s="35" t="s">
        <v>152</v>
      </c>
      <c r="D5" s="34" t="s">
        <v>7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</row>
    <row r="6" spans="1:32" ht="3.75" customHeight="1" thickBot="1" x14ac:dyDescent="0.3"/>
    <row r="7" spans="1:32" ht="14.25" customHeight="1" x14ac:dyDescent="0.25">
      <c r="A7" s="272" t="s">
        <v>1</v>
      </c>
      <c r="B7" s="275" t="s">
        <v>33</v>
      </c>
      <c r="C7" s="278" t="s">
        <v>35</v>
      </c>
      <c r="D7" s="251" t="s">
        <v>34</v>
      </c>
      <c r="E7" s="254" t="s">
        <v>40</v>
      </c>
      <c r="F7" s="255"/>
      <c r="G7" s="255"/>
      <c r="H7" s="256"/>
      <c r="I7" s="257"/>
      <c r="J7" s="257"/>
      <c r="K7" s="257"/>
      <c r="L7" s="257"/>
      <c r="M7" s="229"/>
      <c r="N7" s="229"/>
      <c r="O7" s="229"/>
      <c r="P7" s="230"/>
      <c r="Q7" s="30" t="s">
        <v>38</v>
      </c>
      <c r="R7" s="247" t="s">
        <v>39</v>
      </c>
    </row>
    <row r="8" spans="1:32" x14ac:dyDescent="0.25">
      <c r="A8" s="273"/>
      <c r="B8" s="276"/>
      <c r="C8" s="279"/>
      <c r="D8" s="252"/>
      <c r="E8" s="93"/>
      <c r="F8" s="11" t="s">
        <v>0</v>
      </c>
      <c r="G8" s="94" t="s">
        <v>41</v>
      </c>
      <c r="H8" s="95"/>
      <c r="I8" s="237"/>
      <c r="J8" s="237"/>
      <c r="K8" s="237"/>
      <c r="L8" s="238"/>
      <c r="M8" s="239"/>
      <c r="N8" s="237"/>
      <c r="O8" s="237"/>
      <c r="P8" s="240"/>
      <c r="Q8" s="31" t="s">
        <v>0</v>
      </c>
      <c r="R8" s="248"/>
    </row>
    <row r="9" spans="1:32" ht="30.6" thickBot="1" x14ac:dyDescent="0.3">
      <c r="A9" s="274"/>
      <c r="B9" s="277"/>
      <c r="C9" s="280"/>
      <c r="D9" s="253"/>
      <c r="E9" s="93"/>
      <c r="F9" s="11" t="s">
        <v>3</v>
      </c>
      <c r="G9" s="96" t="s">
        <v>45</v>
      </c>
      <c r="H9" s="96" t="s">
        <v>2</v>
      </c>
      <c r="I9" s="9"/>
      <c r="J9" s="10"/>
      <c r="K9" s="12"/>
      <c r="L9" s="12"/>
      <c r="M9" s="8"/>
      <c r="N9" s="10"/>
      <c r="O9" s="12"/>
      <c r="P9" s="29"/>
      <c r="Q9" s="32" t="s">
        <v>3</v>
      </c>
      <c r="R9" s="249"/>
    </row>
    <row r="10" spans="1:32" ht="9.75" hidden="1" customHeight="1" x14ac:dyDescent="0.3">
      <c r="A10" s="20"/>
      <c r="B10" s="25" t="s">
        <v>4</v>
      </c>
      <c r="C10" s="23"/>
      <c r="D10" s="26"/>
      <c r="E10" s="90"/>
      <c r="F10" s="91"/>
      <c r="G10" s="92"/>
      <c r="H10" s="92"/>
      <c r="I10" s="21"/>
      <c r="J10" s="27"/>
      <c r="K10" s="28"/>
      <c r="L10" s="28"/>
      <c r="M10" s="21"/>
      <c r="N10" s="27"/>
      <c r="O10" s="28"/>
      <c r="P10" s="28"/>
      <c r="Q10" s="22"/>
      <c r="R10" s="24"/>
    </row>
    <row r="11" spans="1:32" s="13" customFormat="1" ht="11.25" customHeight="1" x14ac:dyDescent="0.25">
      <c r="A11" s="263">
        <v>1</v>
      </c>
      <c r="B11" s="265" t="s">
        <v>153</v>
      </c>
      <c r="C11" s="241"/>
      <c r="D11" s="243" t="s">
        <v>134</v>
      </c>
      <c r="E11" s="245">
        <v>2</v>
      </c>
      <c r="F11" s="69">
        <v>4</v>
      </c>
      <c r="G11" s="70"/>
      <c r="H11" s="258"/>
      <c r="I11" s="245"/>
      <c r="J11" s="69"/>
      <c r="K11" s="70"/>
      <c r="L11" s="258"/>
      <c r="M11" s="231"/>
      <c r="N11" s="232"/>
      <c r="O11" s="232"/>
      <c r="P11" s="233"/>
      <c r="Q11" s="65">
        <f>F11+J11</f>
        <v>4</v>
      </c>
      <c r="R11" s="250">
        <v>1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</row>
    <row r="12" spans="1:32" s="13" customFormat="1" ht="11.25" customHeight="1" thickBot="1" x14ac:dyDescent="0.3">
      <c r="A12" s="269"/>
      <c r="B12" s="270"/>
      <c r="C12" s="242"/>
      <c r="D12" s="244"/>
      <c r="E12" s="246"/>
      <c r="F12" s="66">
        <v>14</v>
      </c>
      <c r="G12" s="67"/>
      <c r="H12" s="259"/>
      <c r="I12" s="246"/>
      <c r="J12" s="66"/>
      <c r="K12" s="67"/>
      <c r="L12" s="259"/>
      <c r="M12" s="234"/>
      <c r="N12" s="235"/>
      <c r="O12" s="235"/>
      <c r="P12" s="236"/>
      <c r="Q12" s="68">
        <f>F12+J12</f>
        <v>14</v>
      </c>
      <c r="R12" s="225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</row>
    <row r="13" spans="1:32" s="13" customFormat="1" ht="11.25" customHeight="1" x14ac:dyDescent="0.25">
      <c r="A13" s="263">
        <v>2</v>
      </c>
      <c r="B13" s="265" t="s">
        <v>154</v>
      </c>
      <c r="C13" s="241"/>
      <c r="D13" s="243" t="s">
        <v>83</v>
      </c>
      <c r="E13" s="245">
        <v>1</v>
      </c>
      <c r="F13" s="69">
        <v>1</v>
      </c>
      <c r="G13" s="70"/>
      <c r="H13" s="258"/>
      <c r="I13" s="231"/>
      <c r="J13" s="232"/>
      <c r="K13" s="232"/>
      <c r="L13" s="233"/>
      <c r="M13" s="262"/>
      <c r="N13" s="63"/>
      <c r="O13" s="64"/>
      <c r="P13" s="260"/>
      <c r="Q13" s="65">
        <f>F13+N13</f>
        <v>1</v>
      </c>
      <c r="R13" s="224">
        <v>2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</row>
    <row r="14" spans="1:32" s="13" customFormat="1" ht="11.25" customHeight="1" thickBot="1" x14ac:dyDescent="0.3">
      <c r="A14" s="264"/>
      <c r="B14" s="266"/>
      <c r="C14" s="267"/>
      <c r="D14" s="268"/>
      <c r="E14" s="246"/>
      <c r="F14" s="66">
        <v>4</v>
      </c>
      <c r="G14" s="67"/>
      <c r="H14" s="259"/>
      <c r="I14" s="234"/>
      <c r="J14" s="235"/>
      <c r="K14" s="235"/>
      <c r="L14" s="236"/>
      <c r="M14" s="246"/>
      <c r="N14" s="66"/>
      <c r="O14" s="67"/>
      <c r="P14" s="261"/>
      <c r="Q14" s="68">
        <f>F14+N14</f>
        <v>4</v>
      </c>
      <c r="R14" s="225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1:32" ht="11.25" customHeight="1" x14ac:dyDescent="0.25">
      <c r="E15" s="71"/>
      <c r="F15" s="72"/>
      <c r="G15" s="71"/>
      <c r="H15" s="72"/>
      <c r="I15" s="71"/>
      <c r="J15" s="72"/>
      <c r="K15" s="71"/>
      <c r="L15" s="72"/>
      <c r="M15" s="71"/>
      <c r="N15" s="72"/>
      <c r="O15" s="71"/>
      <c r="P15" s="72"/>
      <c r="Q15" s="73"/>
    </row>
    <row r="16" spans="1:32" ht="11.25" customHeight="1" x14ac:dyDescent="0.25">
      <c r="B16" s="216" t="s">
        <v>42</v>
      </c>
      <c r="C16" s="226" t="str">
        <f>Arvud!A11</f>
        <v>Mati Sadam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8"/>
    </row>
    <row r="17" spans="2:18" ht="11.25" customHeight="1" x14ac:dyDescent="0.25">
      <c r="B17" s="216" t="s">
        <v>43</v>
      </c>
      <c r="C17" s="226" t="str">
        <f>Arvud!A14</f>
        <v>Hans Ilves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8"/>
    </row>
    <row r="18" spans="2:18" ht="11.25" customHeight="1" x14ac:dyDescent="0.25">
      <c r="B18" s="6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2:18" ht="11.25" customHeight="1" x14ac:dyDescent="0.25">
      <c r="B19" s="6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2:18" ht="11.25" customHeight="1" x14ac:dyDescent="0.25">
      <c r="B20" s="6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2:18" ht="11.25" customHeight="1" x14ac:dyDescent="0.25">
      <c r="B21" s="6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2:18" ht="11.25" customHeight="1" x14ac:dyDescent="0.25">
      <c r="B22" s="6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2:18" ht="11.25" customHeight="1" x14ac:dyDescent="0.25">
      <c r="B23" s="6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2:18" ht="11.25" customHeight="1" x14ac:dyDescent="0.25">
      <c r="B24" s="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2:18" ht="11.25" customHeight="1" x14ac:dyDescent="0.25">
      <c r="B25" s="6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2:18" ht="11.25" customHeight="1" x14ac:dyDescent="0.25">
      <c r="B26" s="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2:18" ht="11.25" customHeight="1" x14ac:dyDescent="0.25">
      <c r="B27" s="6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2:18" ht="11.25" customHeight="1" x14ac:dyDescent="0.25">
      <c r="B28" s="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2:18" ht="11.25" customHeight="1" x14ac:dyDescent="0.25">
      <c r="B29" s="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2:18" ht="11.25" customHeight="1" x14ac:dyDescent="0.25">
      <c r="B30" s="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2:18" ht="11.25" customHeight="1" x14ac:dyDescent="0.25">
      <c r="B31" s="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2:18" ht="11.25" customHeight="1" x14ac:dyDescent="0.25">
      <c r="B32" s="6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1.25" customHeight="1" x14ac:dyDescent="0.25">
      <c r="B33" s="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1.25" customHeight="1" x14ac:dyDescent="0.25">
      <c r="B34" s="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11.25" customHeight="1" x14ac:dyDescent="0.25">
      <c r="B35" s="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11.25" customHeight="1" x14ac:dyDescent="0.25">
      <c r="B36" s="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ht="11.25" customHeight="1" x14ac:dyDescent="0.25">
      <c r="B37" s="6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8" ht="11.25" customHeight="1" x14ac:dyDescent="0.25">
      <c r="B38" s="6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8" ht="11.25" customHeight="1" x14ac:dyDescent="0.25">
      <c r="B39" s="6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18" x14ac:dyDescent="0.25">
      <c r="A40" s="46"/>
      <c r="B40" s="205"/>
      <c r="C40" s="205"/>
      <c r="D40" s="205"/>
    </row>
  </sheetData>
  <mergeCells count="35">
    <mergeCell ref="A1:R1"/>
    <mergeCell ref="A2:R2"/>
    <mergeCell ref="A3:R3"/>
    <mergeCell ref="M13:M14"/>
    <mergeCell ref="P13:P14"/>
    <mergeCell ref="R13:R14"/>
    <mergeCell ref="C16:R16"/>
    <mergeCell ref="C17:R17"/>
    <mergeCell ref="L11:L12"/>
    <mergeCell ref="M11:P12"/>
    <mergeCell ref="R11:R12"/>
    <mergeCell ref="A13:A14"/>
    <mergeCell ref="B13:B14"/>
    <mergeCell ref="C13:C14"/>
    <mergeCell ref="D13:D14"/>
    <mergeCell ref="E13:E14"/>
    <mergeCell ref="H13:H14"/>
    <mergeCell ref="I13:L14"/>
    <mergeCell ref="R7:R9"/>
    <mergeCell ref="I8:L8"/>
    <mergeCell ref="M8:P8"/>
    <mergeCell ref="A11:A12"/>
    <mergeCell ref="B11:B12"/>
    <mergeCell ref="C11:C12"/>
    <mergeCell ref="D11:D12"/>
    <mergeCell ref="E11:E12"/>
    <mergeCell ref="H11:H12"/>
    <mergeCell ref="I11:I12"/>
    <mergeCell ref="A7:A9"/>
    <mergeCell ref="B7:B9"/>
    <mergeCell ref="C7:C9"/>
    <mergeCell ref="D7:D9"/>
    <mergeCell ref="E7:H7"/>
    <mergeCell ref="I7:L7"/>
    <mergeCell ref="M7:P7"/>
  </mergeCells>
  <phoneticPr fontId="23" type="noConversion"/>
  <pageMargins left="0.75" right="0.75" top="0.98425196850393704" bottom="1.28" header="0.51181102362204722" footer="0.51181102362204722"/>
  <pageSetup paperSize="9" orientation="landscape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26"/>
  <sheetViews>
    <sheetView workbookViewId="0">
      <selection activeCell="C11" sqref="C11:AA20"/>
    </sheetView>
  </sheetViews>
  <sheetFormatPr defaultRowHeight="13.8" x14ac:dyDescent="0.25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9.88671875" style="4" customWidth="1"/>
    <col min="6" max="6" width="3.44140625" style="3" customWidth="1"/>
    <col min="7" max="7" width="4.8867187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3.6640625" style="2" customWidth="1"/>
    <col min="12" max="12" width="3.44140625" style="3" customWidth="1"/>
    <col min="13" max="13" width="3.44140625" style="2" customWidth="1"/>
    <col min="14" max="14" width="3.44140625" style="3" customWidth="1"/>
    <col min="15" max="15" width="4.109375" style="2" customWidth="1"/>
    <col min="16" max="16" width="3.44140625" style="3" customWidth="1"/>
    <col min="17" max="17" width="3.44140625" style="2" customWidth="1"/>
    <col min="18" max="18" width="4.5546875" customWidth="1"/>
    <col min="19" max="19" width="4.33203125" customWidth="1"/>
    <col min="20" max="20" width="3.44140625" style="3" customWidth="1"/>
    <col min="21" max="21" width="3.44140625" style="2" customWidth="1"/>
    <col min="22" max="22" width="3.44140625" style="3" customWidth="1"/>
    <col min="23" max="23" width="4.44140625" style="2" customWidth="1"/>
    <col min="24" max="24" width="3.44140625" style="3" customWidth="1"/>
    <col min="25" max="25" width="3.44140625" style="2" customWidth="1"/>
    <col min="26" max="26" width="5.6640625" style="3" customWidth="1"/>
    <col min="27" max="27" width="9.6640625" style="2" customWidth="1"/>
    <col min="28" max="28" width="3.44140625" style="3" customWidth="1"/>
    <col min="29" max="29" width="3.44140625" style="2" customWidth="1"/>
    <col min="30" max="30" width="3.44140625" style="3" customWidth="1"/>
    <col min="31" max="31" width="2.6640625" style="2" customWidth="1"/>
    <col min="32" max="32" width="4.5546875" customWidth="1"/>
    <col min="33" max="33" width="8" customWidth="1"/>
  </cols>
  <sheetData>
    <row r="1" spans="1:35" ht="13.2" x14ac:dyDescent="0.25">
      <c r="A1" s="49"/>
      <c r="B1" s="367" t="str">
        <f>Arvud!A2</f>
        <v>X Maalehe ja Maaspordikeskuse auhinnavõistlus vabamaadluses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457"/>
      <c r="AC1" s="457"/>
      <c r="AD1" s="457"/>
      <c r="AE1" s="457"/>
      <c r="AF1" s="60"/>
      <c r="AG1" s="60"/>
    </row>
    <row r="2" spans="1:35" ht="13.2" x14ac:dyDescent="0.25">
      <c r="A2" s="49"/>
      <c r="B2" s="367" t="str">
        <f>Arvud!A5</f>
        <v>26.01 - 27.01.2019.a.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457"/>
      <c r="AC2" s="457"/>
      <c r="AD2" s="457"/>
      <c r="AE2" s="457"/>
      <c r="AF2" s="59"/>
      <c r="AG2" s="59"/>
    </row>
    <row r="3" spans="1:35" s="1" customFormat="1" ht="15" customHeight="1" x14ac:dyDescent="0.25">
      <c r="A3" s="114"/>
      <c r="B3" s="367" t="str">
        <f>Arvud!A8</f>
        <v>Järvamaa, Paide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457"/>
      <c r="AC3" s="457"/>
      <c r="AD3" s="457"/>
      <c r="AE3" s="457"/>
      <c r="AF3" s="59"/>
      <c r="AG3" s="59"/>
    </row>
    <row r="4" spans="1:35" s="1" customFormat="1" ht="2.25" customHeight="1" x14ac:dyDescent="0.2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</row>
    <row r="5" spans="1:35" s="1" customFormat="1" ht="15" customHeight="1" x14ac:dyDescent="0.25">
      <c r="B5" s="212"/>
      <c r="C5" s="33" t="s">
        <v>37</v>
      </c>
      <c r="D5" s="35">
        <v>33</v>
      </c>
      <c r="E5" s="34" t="s">
        <v>7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</row>
    <row r="6" spans="1:35" ht="3.75" customHeight="1" thickBot="1" x14ac:dyDescent="0.3"/>
    <row r="7" spans="1:35" ht="14.25" customHeight="1" x14ac:dyDescent="0.25">
      <c r="B7" s="272" t="s">
        <v>1</v>
      </c>
      <c r="C7" s="368" t="s">
        <v>33</v>
      </c>
      <c r="D7" s="371" t="s">
        <v>35</v>
      </c>
      <c r="E7" s="374" t="s">
        <v>34</v>
      </c>
      <c r="F7" s="229" t="s">
        <v>9</v>
      </c>
      <c r="G7" s="229"/>
      <c r="H7" s="229"/>
      <c r="I7" s="229"/>
      <c r="J7" s="321" t="s">
        <v>10</v>
      </c>
      <c r="K7" s="229"/>
      <c r="L7" s="229"/>
      <c r="M7" s="230"/>
      <c r="N7" s="229" t="s">
        <v>11</v>
      </c>
      <c r="O7" s="229"/>
      <c r="P7" s="229"/>
      <c r="Q7" s="229"/>
      <c r="R7" s="321" t="s">
        <v>30</v>
      </c>
      <c r="S7" s="229"/>
      <c r="T7" s="229"/>
      <c r="U7" s="230"/>
      <c r="V7" s="229" t="s">
        <v>31</v>
      </c>
      <c r="W7" s="229"/>
      <c r="X7" s="229"/>
      <c r="Y7" s="229"/>
      <c r="Z7" s="108" t="s">
        <v>38</v>
      </c>
      <c r="AA7" s="334" t="s">
        <v>39</v>
      </c>
    </row>
    <row r="8" spans="1:35" ht="14.25" customHeight="1" x14ac:dyDescent="0.25">
      <c r="B8" s="273"/>
      <c r="C8" s="369"/>
      <c r="D8" s="372"/>
      <c r="E8" s="375"/>
      <c r="F8" s="101"/>
      <c r="G8" s="11" t="s">
        <v>0</v>
      </c>
      <c r="H8" s="94" t="s">
        <v>41</v>
      </c>
      <c r="I8" s="102"/>
      <c r="J8" s="104"/>
      <c r="K8" s="11" t="s">
        <v>0</v>
      </c>
      <c r="L8" s="94" t="s">
        <v>41</v>
      </c>
      <c r="M8" s="105"/>
      <c r="N8" s="101"/>
      <c r="O8" s="11" t="s">
        <v>0</v>
      </c>
      <c r="P8" s="94" t="s">
        <v>41</v>
      </c>
      <c r="Q8" s="102"/>
      <c r="R8" s="104"/>
      <c r="S8" s="11" t="s">
        <v>0</v>
      </c>
      <c r="T8" s="94" t="s">
        <v>41</v>
      </c>
      <c r="U8" s="105"/>
      <c r="V8" s="101"/>
      <c r="W8" s="11" t="s">
        <v>0</v>
      </c>
      <c r="X8" s="94" t="s">
        <v>41</v>
      </c>
      <c r="Y8" s="102"/>
      <c r="Z8" s="109" t="s">
        <v>0</v>
      </c>
      <c r="AA8" s="335"/>
      <c r="AB8"/>
      <c r="AC8"/>
      <c r="AD8"/>
      <c r="AE8"/>
    </row>
    <row r="9" spans="1:35" ht="30.6" thickBot="1" x14ac:dyDescent="0.3">
      <c r="B9" s="274"/>
      <c r="C9" s="370"/>
      <c r="D9" s="373"/>
      <c r="E9" s="376"/>
      <c r="F9" s="101"/>
      <c r="G9" s="11" t="s">
        <v>3</v>
      </c>
      <c r="H9" s="96" t="s">
        <v>45</v>
      </c>
      <c r="I9" s="103" t="s">
        <v>44</v>
      </c>
      <c r="J9" s="104"/>
      <c r="K9" s="11" t="s">
        <v>3</v>
      </c>
      <c r="L9" s="96" t="s">
        <v>45</v>
      </c>
      <c r="M9" s="106" t="s">
        <v>44</v>
      </c>
      <c r="N9" s="101"/>
      <c r="O9" s="11" t="s">
        <v>3</v>
      </c>
      <c r="P9" s="96" t="s">
        <v>45</v>
      </c>
      <c r="Q9" s="103" t="s">
        <v>44</v>
      </c>
      <c r="R9" s="104"/>
      <c r="S9" s="11" t="s">
        <v>3</v>
      </c>
      <c r="T9" s="96" t="s">
        <v>45</v>
      </c>
      <c r="U9" s="106" t="s">
        <v>44</v>
      </c>
      <c r="V9" s="101"/>
      <c r="W9" s="11" t="s">
        <v>3</v>
      </c>
      <c r="X9" s="96" t="s">
        <v>45</v>
      </c>
      <c r="Y9" s="103" t="s">
        <v>44</v>
      </c>
      <c r="Z9" s="116" t="s">
        <v>3</v>
      </c>
      <c r="AA9" s="336"/>
      <c r="AB9"/>
      <c r="AC9"/>
      <c r="AD9"/>
      <c r="AE9"/>
    </row>
    <row r="10" spans="1:35" ht="9.75" hidden="1" customHeight="1" x14ac:dyDescent="0.25">
      <c r="B10" s="20"/>
      <c r="C10" s="25" t="s">
        <v>4</v>
      </c>
      <c r="D10" s="113"/>
      <c r="E10" s="26"/>
      <c r="F10" s="21"/>
      <c r="G10" s="27"/>
      <c r="H10" s="28"/>
      <c r="I10" s="28"/>
      <c r="J10" s="21"/>
      <c r="K10" s="27"/>
      <c r="L10" s="28"/>
      <c r="M10" s="28"/>
      <c r="N10" s="21"/>
      <c r="O10" s="27"/>
      <c r="P10" s="28"/>
      <c r="Q10" s="28"/>
      <c r="R10" s="118"/>
      <c r="S10" s="27"/>
      <c r="T10" s="28"/>
      <c r="U10" s="119"/>
      <c r="V10" s="21"/>
      <c r="W10" s="27"/>
      <c r="X10" s="28"/>
      <c r="Y10" s="28"/>
      <c r="Z10" s="117"/>
      <c r="AA10" s="24"/>
      <c r="AB10"/>
      <c r="AC10"/>
      <c r="AD10"/>
      <c r="AE10"/>
    </row>
    <row r="11" spans="1:35" s="13" customFormat="1" ht="11.25" customHeight="1" x14ac:dyDescent="0.25">
      <c r="B11" s="263">
        <v>1</v>
      </c>
      <c r="C11" s="265" t="s">
        <v>155</v>
      </c>
      <c r="D11" s="366"/>
      <c r="E11" s="365" t="s">
        <v>92</v>
      </c>
      <c r="F11" s="347">
        <v>2</v>
      </c>
      <c r="G11" s="39">
        <v>5</v>
      </c>
      <c r="H11" s="40"/>
      <c r="I11" s="359"/>
      <c r="J11" s="347">
        <v>5</v>
      </c>
      <c r="K11" s="39">
        <v>5</v>
      </c>
      <c r="L11" s="40"/>
      <c r="M11" s="359"/>
      <c r="N11" s="347">
        <v>4</v>
      </c>
      <c r="O11" s="39">
        <v>4</v>
      </c>
      <c r="P11" s="40"/>
      <c r="Q11" s="356"/>
      <c r="R11" s="347">
        <v>3</v>
      </c>
      <c r="S11" s="39">
        <v>5</v>
      </c>
      <c r="T11" s="40"/>
      <c r="U11" s="359"/>
      <c r="V11" s="351" t="s">
        <v>8</v>
      </c>
      <c r="W11" s="351"/>
      <c r="X11" s="351"/>
      <c r="Y11" s="351"/>
      <c r="Z11" s="36">
        <f>G11+K11+O11+S11</f>
        <v>19</v>
      </c>
      <c r="AA11" s="352">
        <v>1</v>
      </c>
      <c r="AB11"/>
      <c r="AC11"/>
      <c r="AG11" s="13" t="s">
        <v>33</v>
      </c>
      <c r="AH11" s="13" t="s">
        <v>35</v>
      </c>
      <c r="AI11" s="13" t="s">
        <v>34</v>
      </c>
    </row>
    <row r="12" spans="1:35" s="13" customFormat="1" ht="11.25" customHeight="1" thickBot="1" x14ac:dyDescent="0.3">
      <c r="B12" s="269"/>
      <c r="C12" s="270"/>
      <c r="D12" s="361"/>
      <c r="E12" s="363"/>
      <c r="F12" s="338"/>
      <c r="G12" s="14">
        <v>8</v>
      </c>
      <c r="H12" s="15"/>
      <c r="I12" s="358"/>
      <c r="J12" s="338"/>
      <c r="K12" s="14">
        <v>12</v>
      </c>
      <c r="L12" s="15"/>
      <c r="M12" s="358"/>
      <c r="N12" s="338"/>
      <c r="O12" s="14">
        <v>10</v>
      </c>
      <c r="P12" s="15"/>
      <c r="Q12" s="355"/>
      <c r="R12" s="338"/>
      <c r="S12" s="14">
        <v>8</v>
      </c>
      <c r="T12" s="15"/>
      <c r="U12" s="358"/>
      <c r="V12" s="345"/>
      <c r="W12" s="345"/>
      <c r="X12" s="345"/>
      <c r="Y12" s="345"/>
      <c r="Z12" s="37">
        <f>G12+K12+O12+S12</f>
        <v>38</v>
      </c>
      <c r="AA12" s="353"/>
      <c r="AB12"/>
      <c r="AC12"/>
      <c r="AF12" s="13">
        <v>1</v>
      </c>
      <c r="AG12" s="13">
        <v>111</v>
      </c>
      <c r="AH12" s="13">
        <v>1</v>
      </c>
      <c r="AI12" s="13">
        <v>11</v>
      </c>
    </row>
    <row r="13" spans="1:35" s="13" customFormat="1" ht="11.25" customHeight="1" x14ac:dyDescent="0.25">
      <c r="B13" s="263">
        <v>2</v>
      </c>
      <c r="C13" s="265" t="s">
        <v>158</v>
      </c>
      <c r="D13" s="366"/>
      <c r="E13" s="365" t="s">
        <v>83</v>
      </c>
      <c r="F13" s="347">
        <v>1</v>
      </c>
      <c r="G13" s="39">
        <v>0</v>
      </c>
      <c r="H13" s="40"/>
      <c r="I13" s="359"/>
      <c r="J13" s="337">
        <v>3</v>
      </c>
      <c r="K13" s="17">
        <v>0</v>
      </c>
      <c r="L13" s="18"/>
      <c r="M13" s="357"/>
      <c r="N13" s="337">
        <v>5</v>
      </c>
      <c r="O13" s="17">
        <v>0</v>
      </c>
      <c r="P13" s="18"/>
      <c r="Q13" s="354"/>
      <c r="R13" s="347" t="s">
        <v>8</v>
      </c>
      <c r="S13" s="351"/>
      <c r="T13" s="351"/>
      <c r="U13" s="352"/>
      <c r="V13" s="282">
        <v>4</v>
      </c>
      <c r="W13" s="17">
        <v>4</v>
      </c>
      <c r="X13" s="18"/>
      <c r="Y13" s="354"/>
      <c r="Z13" s="19">
        <f>G13+K13+O13+W13</f>
        <v>4</v>
      </c>
      <c r="AA13" s="360">
        <v>4</v>
      </c>
      <c r="AB13"/>
      <c r="AC13"/>
      <c r="AF13" s="13">
        <v>2</v>
      </c>
      <c r="AG13" s="13">
        <v>222</v>
      </c>
      <c r="AH13" s="13">
        <v>2</v>
      </c>
      <c r="AI13" s="13">
        <v>22</v>
      </c>
    </row>
    <row r="14" spans="1:35" s="13" customFormat="1" ht="11.25" customHeight="1" thickBot="1" x14ac:dyDescent="0.3">
      <c r="B14" s="264"/>
      <c r="C14" s="266"/>
      <c r="D14" s="362"/>
      <c r="E14" s="364"/>
      <c r="F14" s="338"/>
      <c r="G14" s="14">
        <v>2</v>
      </c>
      <c r="H14" s="15"/>
      <c r="I14" s="358"/>
      <c r="J14" s="338"/>
      <c r="K14" s="14">
        <v>2</v>
      </c>
      <c r="L14" s="15"/>
      <c r="M14" s="358"/>
      <c r="N14" s="338"/>
      <c r="O14" s="14">
        <v>0</v>
      </c>
      <c r="P14" s="15"/>
      <c r="Q14" s="355"/>
      <c r="R14" s="338"/>
      <c r="S14" s="345"/>
      <c r="T14" s="345"/>
      <c r="U14" s="353"/>
      <c r="V14" s="345"/>
      <c r="W14" s="14">
        <v>10</v>
      </c>
      <c r="X14" s="15"/>
      <c r="Y14" s="355"/>
      <c r="Z14" s="115">
        <f>G14+K14+O14+W14</f>
        <v>14</v>
      </c>
      <c r="AA14" s="353"/>
      <c r="AB14"/>
      <c r="AC14"/>
      <c r="AF14" s="13">
        <v>3</v>
      </c>
      <c r="AG14" s="13">
        <v>333</v>
      </c>
      <c r="AH14" s="13">
        <v>3</v>
      </c>
      <c r="AI14" s="13">
        <v>33</v>
      </c>
    </row>
    <row r="15" spans="1:35" s="13" customFormat="1" ht="11.25" customHeight="1" x14ac:dyDescent="0.25">
      <c r="B15" s="269">
        <v>3</v>
      </c>
      <c r="C15" s="270" t="s">
        <v>157</v>
      </c>
      <c r="D15" s="361"/>
      <c r="E15" s="363" t="s">
        <v>87</v>
      </c>
      <c r="F15" s="337">
        <v>4</v>
      </c>
      <c r="G15" s="17">
        <v>4</v>
      </c>
      <c r="H15" s="18"/>
      <c r="I15" s="357"/>
      <c r="J15" s="282">
        <v>2</v>
      </c>
      <c r="K15" s="17">
        <v>5</v>
      </c>
      <c r="L15" s="18"/>
      <c r="M15" s="357"/>
      <c r="N15" s="347" t="s">
        <v>8</v>
      </c>
      <c r="O15" s="351"/>
      <c r="P15" s="351"/>
      <c r="Q15" s="351"/>
      <c r="R15" s="337">
        <v>1</v>
      </c>
      <c r="S15" s="17">
        <v>0</v>
      </c>
      <c r="T15" s="18"/>
      <c r="U15" s="357"/>
      <c r="V15" s="282">
        <v>5</v>
      </c>
      <c r="W15" s="17">
        <v>0</v>
      </c>
      <c r="X15" s="18"/>
      <c r="Y15" s="354"/>
      <c r="Z15" s="36">
        <f>G15+K15+S15+W15</f>
        <v>9</v>
      </c>
      <c r="AA15" s="360">
        <v>3</v>
      </c>
      <c r="AB15"/>
      <c r="AC15"/>
      <c r="AF15" s="13">
        <v>4</v>
      </c>
      <c r="AG15" s="13">
        <v>444</v>
      </c>
      <c r="AH15" s="13">
        <v>4</v>
      </c>
      <c r="AI15" s="13">
        <v>44</v>
      </c>
    </row>
    <row r="16" spans="1:35" s="13" customFormat="1" ht="11.25" customHeight="1" thickBot="1" x14ac:dyDescent="0.3">
      <c r="B16" s="264"/>
      <c r="C16" s="266"/>
      <c r="D16" s="362"/>
      <c r="E16" s="364"/>
      <c r="F16" s="338"/>
      <c r="G16" s="14">
        <v>10</v>
      </c>
      <c r="H16" s="15"/>
      <c r="I16" s="358"/>
      <c r="J16" s="345"/>
      <c r="K16" s="14">
        <v>7</v>
      </c>
      <c r="L16" s="15"/>
      <c r="M16" s="358"/>
      <c r="N16" s="338"/>
      <c r="O16" s="345"/>
      <c r="P16" s="345"/>
      <c r="Q16" s="345"/>
      <c r="R16" s="338"/>
      <c r="S16" s="14">
        <v>1</v>
      </c>
      <c r="T16" s="15"/>
      <c r="U16" s="358"/>
      <c r="V16" s="345"/>
      <c r="W16" s="14">
        <v>0</v>
      </c>
      <c r="X16" s="15"/>
      <c r="Y16" s="355"/>
      <c r="Z16" s="37">
        <f>G16+K16+S16+W16</f>
        <v>18</v>
      </c>
      <c r="AA16" s="353"/>
      <c r="AB16"/>
      <c r="AC16"/>
      <c r="AF16" s="13">
        <v>5</v>
      </c>
      <c r="AG16" s="13">
        <v>555</v>
      </c>
      <c r="AH16" s="13">
        <v>5</v>
      </c>
      <c r="AI16" s="13">
        <v>55</v>
      </c>
    </row>
    <row r="17" spans="2:31" s="13" customFormat="1" ht="11.25" customHeight="1" x14ac:dyDescent="0.25">
      <c r="B17" s="269">
        <v>4</v>
      </c>
      <c r="C17" s="270" t="s">
        <v>159</v>
      </c>
      <c r="D17" s="361"/>
      <c r="E17" s="363" t="s">
        <v>122</v>
      </c>
      <c r="F17" s="337">
        <v>3</v>
      </c>
      <c r="G17" s="17">
        <v>0</v>
      </c>
      <c r="H17" s="18"/>
      <c r="I17" s="357"/>
      <c r="J17" s="347" t="s">
        <v>8</v>
      </c>
      <c r="K17" s="351"/>
      <c r="L17" s="351"/>
      <c r="M17" s="352"/>
      <c r="N17" s="337">
        <v>1</v>
      </c>
      <c r="O17" s="17">
        <v>0</v>
      </c>
      <c r="P17" s="18"/>
      <c r="Q17" s="354"/>
      <c r="R17" s="337">
        <v>5</v>
      </c>
      <c r="S17" s="17">
        <v>0</v>
      </c>
      <c r="T17" s="18"/>
      <c r="U17" s="357"/>
      <c r="V17" s="282">
        <v>2</v>
      </c>
      <c r="W17" s="17">
        <v>0</v>
      </c>
      <c r="X17" s="18"/>
      <c r="Y17" s="354"/>
      <c r="Z17" s="19">
        <f>G17+O17+S17+W17</f>
        <v>0</v>
      </c>
      <c r="AA17" s="360">
        <v>5</v>
      </c>
      <c r="AB17"/>
      <c r="AC17"/>
    </row>
    <row r="18" spans="2:31" s="13" customFormat="1" ht="11.25" customHeight="1" thickBot="1" x14ac:dyDescent="0.3">
      <c r="B18" s="264"/>
      <c r="C18" s="266"/>
      <c r="D18" s="362"/>
      <c r="E18" s="364"/>
      <c r="F18" s="338"/>
      <c r="G18" s="14">
        <v>0</v>
      </c>
      <c r="H18" s="15"/>
      <c r="I18" s="358"/>
      <c r="J18" s="338"/>
      <c r="K18" s="345"/>
      <c r="L18" s="345"/>
      <c r="M18" s="353"/>
      <c r="N18" s="338"/>
      <c r="O18" s="14">
        <v>0</v>
      </c>
      <c r="P18" s="15"/>
      <c r="Q18" s="355"/>
      <c r="R18" s="338"/>
      <c r="S18" s="14">
        <v>0</v>
      </c>
      <c r="T18" s="15"/>
      <c r="U18" s="358"/>
      <c r="V18" s="345"/>
      <c r="W18" s="14">
        <v>0</v>
      </c>
      <c r="X18" s="15"/>
      <c r="Y18" s="355"/>
      <c r="Z18" s="115">
        <f>G18+O18+S18+W18</f>
        <v>0</v>
      </c>
      <c r="AA18" s="353"/>
      <c r="AB18"/>
      <c r="AC18"/>
    </row>
    <row r="19" spans="2:31" s="13" customFormat="1" ht="11.25" customHeight="1" x14ac:dyDescent="0.25">
      <c r="B19" s="269">
        <v>5</v>
      </c>
      <c r="C19" s="270" t="s">
        <v>156</v>
      </c>
      <c r="D19" s="361"/>
      <c r="E19" s="363" t="s">
        <v>85</v>
      </c>
      <c r="F19" s="347" t="s">
        <v>8</v>
      </c>
      <c r="G19" s="351"/>
      <c r="H19" s="351"/>
      <c r="I19" s="352"/>
      <c r="J19" s="282">
        <v>1</v>
      </c>
      <c r="K19" s="17">
        <v>0</v>
      </c>
      <c r="L19" s="18"/>
      <c r="M19" s="357"/>
      <c r="N19" s="337">
        <v>2</v>
      </c>
      <c r="O19" s="17">
        <v>4</v>
      </c>
      <c r="P19" s="18"/>
      <c r="Q19" s="354"/>
      <c r="R19" s="337">
        <v>4</v>
      </c>
      <c r="S19" s="17">
        <v>5</v>
      </c>
      <c r="T19" s="18"/>
      <c r="U19" s="357"/>
      <c r="V19" s="282">
        <v>3</v>
      </c>
      <c r="W19" s="17">
        <v>5</v>
      </c>
      <c r="X19" s="18"/>
      <c r="Y19" s="354"/>
      <c r="Z19" s="36">
        <f>K19+O19+S19+W19</f>
        <v>14</v>
      </c>
      <c r="AA19" s="360">
        <v>2</v>
      </c>
      <c r="AB19"/>
      <c r="AC19"/>
    </row>
    <row r="20" spans="2:31" s="13" customFormat="1" ht="11.25" customHeight="1" thickBot="1" x14ac:dyDescent="0.3">
      <c r="B20" s="264"/>
      <c r="C20" s="266"/>
      <c r="D20" s="362"/>
      <c r="E20" s="364"/>
      <c r="F20" s="338"/>
      <c r="G20" s="345"/>
      <c r="H20" s="345"/>
      <c r="I20" s="353"/>
      <c r="J20" s="345"/>
      <c r="K20" s="14">
        <v>6</v>
      </c>
      <c r="L20" s="15"/>
      <c r="M20" s="358"/>
      <c r="N20" s="338"/>
      <c r="O20" s="14">
        <v>10</v>
      </c>
      <c r="P20" s="15"/>
      <c r="Q20" s="355"/>
      <c r="R20" s="338"/>
      <c r="S20" s="14">
        <v>6</v>
      </c>
      <c r="T20" s="15"/>
      <c r="U20" s="358"/>
      <c r="V20" s="345"/>
      <c r="W20" s="14">
        <v>4</v>
      </c>
      <c r="X20" s="15"/>
      <c r="Y20" s="355"/>
      <c r="Z20" s="37">
        <f>K20+O20+S20+W20</f>
        <v>26</v>
      </c>
      <c r="AA20" s="353"/>
      <c r="AB20" s="3"/>
      <c r="AC20" s="2"/>
      <c r="AD20"/>
      <c r="AE20"/>
    </row>
    <row r="21" spans="2:31" ht="11.25" customHeight="1" x14ac:dyDescent="0.25">
      <c r="C21" s="6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AD21"/>
      <c r="AE21"/>
    </row>
    <row r="22" spans="2:31" ht="14.4" customHeight="1" x14ac:dyDescent="0.25">
      <c r="C22" s="215" t="s">
        <v>42</v>
      </c>
      <c r="D22" s="226" t="str">
        <f>Arvud!A11</f>
        <v>Mati Sadam</v>
      </c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8"/>
      <c r="AD22"/>
      <c r="AE22"/>
    </row>
    <row r="23" spans="2:31" ht="13.2" customHeight="1" x14ac:dyDescent="0.25">
      <c r="C23" s="215" t="s">
        <v>43</v>
      </c>
      <c r="D23" s="226" t="str">
        <f>Arvud!A14</f>
        <v>Hans Ilves</v>
      </c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8"/>
      <c r="AD23"/>
      <c r="AE23"/>
    </row>
    <row r="24" spans="2:31" x14ac:dyDescent="0.25">
      <c r="AD24"/>
      <c r="AE24"/>
    </row>
    <row r="25" spans="2:31" x14ac:dyDescent="0.25">
      <c r="AD25"/>
      <c r="AE25"/>
    </row>
    <row r="26" spans="2:31" x14ac:dyDescent="0.25">
      <c r="AD26"/>
      <c r="AE26"/>
    </row>
  </sheetData>
  <mergeCells count="85">
    <mergeCell ref="B1:AA1"/>
    <mergeCell ref="B2:AA2"/>
    <mergeCell ref="B3:AA3"/>
    <mergeCell ref="D23:Q23"/>
    <mergeCell ref="R19:R20"/>
    <mergeCell ref="U19:U20"/>
    <mergeCell ref="V19:V20"/>
    <mergeCell ref="Y19:Y20"/>
    <mergeCell ref="AA19:AA20"/>
    <mergeCell ref="D22:Q22"/>
    <mergeCell ref="AA17:AA18"/>
    <mergeCell ref="B19:B20"/>
    <mergeCell ref="C19:C20"/>
    <mergeCell ref="D19:D20"/>
    <mergeCell ref="E19:E20"/>
    <mergeCell ref="F19:I20"/>
    <mergeCell ref="J19:J20"/>
    <mergeCell ref="M19:M20"/>
    <mergeCell ref="N19:N20"/>
    <mergeCell ref="Q19:Q20"/>
    <mergeCell ref="N17:N18"/>
    <mergeCell ref="Q17:Q18"/>
    <mergeCell ref="R17:R18"/>
    <mergeCell ref="U17:U18"/>
    <mergeCell ref="V17:V18"/>
    <mergeCell ref="Y17:Y18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I15:I16"/>
    <mergeCell ref="J15:J16"/>
    <mergeCell ref="M15:M16"/>
    <mergeCell ref="N15:Q16"/>
    <mergeCell ref="R15:R16"/>
    <mergeCell ref="U15:U16"/>
    <mergeCell ref="Q13:Q14"/>
    <mergeCell ref="R13:U14"/>
    <mergeCell ref="V13:V14"/>
    <mergeCell ref="Y13:Y14"/>
    <mergeCell ref="AA13:AA14"/>
    <mergeCell ref="B15:B16"/>
    <mergeCell ref="C15:C16"/>
    <mergeCell ref="D15:D16"/>
    <mergeCell ref="E15:E16"/>
    <mergeCell ref="F15:F16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M11:M12"/>
    <mergeCell ref="N11:N12"/>
    <mergeCell ref="Q11:Q12"/>
    <mergeCell ref="R11:R12"/>
    <mergeCell ref="U11:U12"/>
    <mergeCell ref="V11:Y12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</mergeCells>
  <phoneticPr fontId="23" type="noConversion"/>
  <pageMargins left="0.57999999999999996" right="0.75" top="0.98425196850393704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J41"/>
  <sheetViews>
    <sheetView workbookViewId="0">
      <selection activeCell="B11" sqref="B11:R16"/>
    </sheetView>
  </sheetViews>
  <sheetFormatPr defaultRowHeight="13.8" x14ac:dyDescent="0.25"/>
  <cols>
    <col min="1" max="1" width="3.6640625" customWidth="1"/>
    <col min="2" max="2" width="21.5546875" customWidth="1"/>
    <col min="3" max="3" width="3.5546875" customWidth="1"/>
    <col min="4" max="4" width="8.88671875" style="4"/>
    <col min="5" max="5" width="3.44140625" style="3" customWidth="1"/>
    <col min="6" max="6" width="4.44140625" style="2" customWidth="1"/>
    <col min="7" max="7" width="3.44140625" style="3" customWidth="1"/>
    <col min="8" max="8" width="3.44140625" style="2" customWidth="1"/>
    <col min="9" max="9" width="4.33203125" style="3" customWidth="1"/>
    <col min="10" max="10" width="4.109375" style="2" customWidth="1"/>
    <col min="11" max="11" width="3.44140625" style="3" customWidth="1"/>
    <col min="12" max="12" width="3.44140625" style="2" customWidth="1"/>
    <col min="13" max="13" width="3.44140625" style="3" customWidth="1"/>
    <col min="14" max="14" width="4.44140625" style="2" customWidth="1"/>
    <col min="15" max="15" width="3.44140625" style="3" customWidth="1"/>
    <col min="16" max="16" width="3.44140625" style="2" customWidth="1"/>
    <col min="17" max="17" width="5.6640625" customWidth="1"/>
    <col min="18" max="18" width="6.88671875" customWidth="1"/>
    <col min="19" max="19" width="3.44140625" style="3" customWidth="1"/>
    <col min="20" max="20" width="3.44140625" style="2" customWidth="1"/>
    <col min="21" max="21" width="3.44140625" style="3" customWidth="1"/>
    <col min="22" max="22" width="3.44140625" style="2" customWidth="1"/>
    <col min="23" max="23" width="3.44140625" style="3" customWidth="1"/>
    <col min="24" max="24" width="3.44140625" style="2" customWidth="1"/>
    <col min="25" max="25" width="3.44140625" style="3" customWidth="1"/>
    <col min="26" max="26" width="3.44140625" style="2" customWidth="1"/>
    <col min="27" max="27" width="3.44140625" style="3" customWidth="1"/>
    <col min="28" max="28" width="3.44140625" style="2" customWidth="1"/>
    <col min="29" max="29" width="3.44140625" style="3" customWidth="1"/>
    <col min="30" max="30" width="3.44140625" style="2" customWidth="1"/>
    <col min="31" max="31" width="4.5546875" customWidth="1"/>
    <col min="32" max="32" width="8" customWidth="1"/>
    <col min="33" max="33" width="5.33203125" customWidth="1"/>
  </cols>
  <sheetData>
    <row r="1" spans="1:36" ht="13.2" x14ac:dyDescent="0.25">
      <c r="A1" s="271" t="str">
        <f>Arvud!A2</f>
        <v>X Maalehe ja Maaspordikeskuse auhinnavõistlus vabamaadluses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</row>
    <row r="2" spans="1:36" ht="13.2" x14ac:dyDescent="0.25">
      <c r="A2" s="271" t="str">
        <f>Arvud!A5</f>
        <v>26.01 - 27.01.2019.a.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</row>
    <row r="3" spans="1:36" s="1" customFormat="1" ht="15" customHeight="1" x14ac:dyDescent="0.25">
      <c r="A3" s="271" t="str">
        <f>Arvud!A8</f>
        <v>Järvamaa, Paide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</row>
    <row r="4" spans="1:36" s="1" customFormat="1" ht="2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</row>
    <row r="5" spans="1:36" s="1" customFormat="1" ht="15" customHeight="1" x14ac:dyDescent="0.25">
      <c r="A5" s="212"/>
      <c r="B5" s="33" t="s">
        <v>37</v>
      </c>
      <c r="C5" s="35">
        <v>37</v>
      </c>
      <c r="D5" s="34" t="s">
        <v>7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</row>
    <row r="6" spans="1:36" ht="3.75" customHeight="1" thickBot="1" x14ac:dyDescent="0.3"/>
    <row r="7" spans="1:36" ht="14.25" customHeight="1" x14ac:dyDescent="0.25">
      <c r="A7" s="322" t="s">
        <v>1</v>
      </c>
      <c r="B7" s="325" t="s">
        <v>33</v>
      </c>
      <c r="C7" s="328" t="s">
        <v>35</v>
      </c>
      <c r="D7" s="331" t="s">
        <v>34</v>
      </c>
      <c r="E7" s="229" t="s">
        <v>9</v>
      </c>
      <c r="F7" s="229"/>
      <c r="G7" s="229"/>
      <c r="H7" s="229"/>
      <c r="I7" s="321" t="s">
        <v>10</v>
      </c>
      <c r="J7" s="229"/>
      <c r="K7" s="229"/>
      <c r="L7" s="230"/>
      <c r="M7" s="229" t="s">
        <v>11</v>
      </c>
      <c r="N7" s="229"/>
      <c r="O7" s="229"/>
      <c r="P7" s="229"/>
      <c r="Q7" s="108" t="s">
        <v>38</v>
      </c>
      <c r="R7" s="334" t="s">
        <v>39</v>
      </c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97"/>
      <c r="AF7" s="329"/>
    </row>
    <row r="8" spans="1:36" x14ac:dyDescent="0.25">
      <c r="A8" s="323"/>
      <c r="B8" s="326"/>
      <c r="C8" s="329"/>
      <c r="D8" s="332"/>
      <c r="E8" s="101"/>
      <c r="F8" s="11" t="s">
        <v>0</v>
      </c>
      <c r="G8" s="94" t="s">
        <v>41</v>
      </c>
      <c r="H8" s="102"/>
      <c r="I8" s="104"/>
      <c r="J8" s="11" t="s">
        <v>0</v>
      </c>
      <c r="K8" s="94" t="s">
        <v>41</v>
      </c>
      <c r="L8" s="105"/>
      <c r="M8" s="101"/>
      <c r="N8" s="11" t="s">
        <v>0</v>
      </c>
      <c r="O8" s="94" t="s">
        <v>41</v>
      </c>
      <c r="P8" s="102"/>
      <c r="Q8" s="109" t="s">
        <v>0</v>
      </c>
      <c r="R8" s="335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98"/>
      <c r="AF8" s="329"/>
    </row>
    <row r="9" spans="1:36" ht="30.6" thickBot="1" x14ac:dyDescent="0.3">
      <c r="A9" s="324"/>
      <c r="B9" s="327"/>
      <c r="C9" s="330"/>
      <c r="D9" s="333"/>
      <c r="E9" s="101"/>
      <c r="F9" s="11" t="s">
        <v>3</v>
      </c>
      <c r="G9" s="96" t="s">
        <v>45</v>
      </c>
      <c r="H9" s="103" t="s">
        <v>44</v>
      </c>
      <c r="I9" s="104"/>
      <c r="J9" s="11" t="s">
        <v>3</v>
      </c>
      <c r="K9" s="96" t="s">
        <v>45</v>
      </c>
      <c r="L9" s="106" t="s">
        <v>44</v>
      </c>
      <c r="M9" s="101"/>
      <c r="N9" s="11" t="s">
        <v>3</v>
      </c>
      <c r="O9" s="96" t="s">
        <v>45</v>
      </c>
      <c r="P9" s="103" t="s">
        <v>44</v>
      </c>
      <c r="Q9" s="110" t="s">
        <v>3</v>
      </c>
      <c r="R9" s="336"/>
      <c r="S9" s="47"/>
      <c r="T9" s="48"/>
      <c r="U9" s="99"/>
      <c r="V9" s="99"/>
      <c r="W9" s="47"/>
      <c r="X9" s="48"/>
      <c r="Y9" s="99"/>
      <c r="Z9" s="99"/>
      <c r="AA9" s="47"/>
      <c r="AB9" s="48"/>
      <c r="AC9" s="99"/>
      <c r="AD9" s="99"/>
      <c r="AE9" s="98"/>
      <c r="AF9" s="329"/>
    </row>
    <row r="10" spans="1:36" ht="9.75" hidden="1" customHeight="1" x14ac:dyDescent="0.25">
      <c r="A10" s="197"/>
      <c r="B10" s="100" t="s">
        <v>4</v>
      </c>
      <c r="C10" s="198"/>
      <c r="D10" s="200"/>
      <c r="E10" s="52"/>
      <c r="F10" s="53"/>
      <c r="G10" s="54"/>
      <c r="H10" s="54"/>
      <c r="I10" s="89"/>
      <c r="J10" s="53"/>
      <c r="K10" s="54"/>
      <c r="L10" s="107"/>
      <c r="M10" s="52"/>
      <c r="N10" s="53"/>
      <c r="O10" s="54"/>
      <c r="P10" s="54"/>
      <c r="Q10" s="111"/>
      <c r="R10" s="201"/>
      <c r="S10" s="47"/>
      <c r="T10" s="48"/>
      <c r="U10" s="99"/>
      <c r="V10" s="99"/>
      <c r="W10" s="47"/>
      <c r="X10" s="48"/>
      <c r="Y10" s="99"/>
      <c r="Z10" s="99"/>
      <c r="AA10" s="47"/>
      <c r="AB10" s="48"/>
      <c r="AC10" s="99"/>
      <c r="AD10" s="99"/>
      <c r="AE10" s="98"/>
      <c r="AF10" s="199"/>
    </row>
    <row r="11" spans="1:36" s="13" customFormat="1" ht="11.25" customHeight="1" x14ac:dyDescent="0.2">
      <c r="A11" s="315">
        <v>1</v>
      </c>
      <c r="B11" s="316" t="s">
        <v>160</v>
      </c>
      <c r="C11" s="317"/>
      <c r="D11" s="316" t="s">
        <v>79</v>
      </c>
      <c r="E11" s="318">
        <v>2</v>
      </c>
      <c r="F11" s="70">
        <v>5</v>
      </c>
      <c r="G11" s="70"/>
      <c r="H11" s="319"/>
      <c r="I11" s="309">
        <v>3</v>
      </c>
      <c r="J11" s="70">
        <v>5</v>
      </c>
      <c r="K11" s="70"/>
      <c r="L11" s="310"/>
      <c r="M11" s="311" t="s">
        <v>8</v>
      </c>
      <c r="N11" s="312"/>
      <c r="O11" s="312"/>
      <c r="P11" s="313"/>
      <c r="Q11" s="65">
        <f>F11+J11</f>
        <v>10</v>
      </c>
      <c r="R11" s="314">
        <v>1</v>
      </c>
      <c r="S11" s="294"/>
      <c r="T11" s="38"/>
      <c r="U11" s="38"/>
      <c r="V11" s="283"/>
      <c r="W11" s="282"/>
      <c r="X11" s="38"/>
      <c r="Y11" s="38"/>
      <c r="Z11" s="283"/>
      <c r="AA11" s="282"/>
      <c r="AB11" s="38"/>
      <c r="AC11" s="38"/>
      <c r="AD11" s="283"/>
      <c r="AE11" s="38"/>
      <c r="AF11" s="282"/>
      <c r="AH11" s="13" t="s">
        <v>33</v>
      </c>
      <c r="AI11" s="13" t="s">
        <v>35</v>
      </c>
      <c r="AJ11" s="13" t="s">
        <v>34</v>
      </c>
    </row>
    <row r="12" spans="1:36" s="13" customFormat="1" ht="11.25" customHeight="1" x14ac:dyDescent="0.2">
      <c r="A12" s="288"/>
      <c r="B12" s="290"/>
      <c r="C12" s="292"/>
      <c r="D12" s="290"/>
      <c r="E12" s="305"/>
      <c r="F12" s="84">
        <v>0</v>
      </c>
      <c r="G12" s="84"/>
      <c r="H12" s="284"/>
      <c r="I12" s="301"/>
      <c r="J12" s="84">
        <v>8</v>
      </c>
      <c r="K12" s="84"/>
      <c r="L12" s="303"/>
      <c r="M12" s="295"/>
      <c r="N12" s="296"/>
      <c r="O12" s="296"/>
      <c r="P12" s="297"/>
      <c r="Q12" s="112">
        <f>F12+J12</f>
        <v>8</v>
      </c>
      <c r="R12" s="286"/>
      <c r="S12" s="294"/>
      <c r="T12" s="38"/>
      <c r="U12" s="38"/>
      <c r="V12" s="283"/>
      <c r="W12" s="282"/>
      <c r="X12" s="38"/>
      <c r="Y12" s="38"/>
      <c r="Z12" s="283"/>
      <c r="AA12" s="282"/>
      <c r="AB12" s="38"/>
      <c r="AC12" s="38"/>
      <c r="AD12" s="283"/>
      <c r="AE12" s="38"/>
      <c r="AF12" s="282"/>
      <c r="AG12" s="13">
        <v>1</v>
      </c>
      <c r="AH12" s="13">
        <v>111</v>
      </c>
      <c r="AI12" s="13">
        <v>1</v>
      </c>
      <c r="AJ12" s="13">
        <v>11</v>
      </c>
    </row>
    <row r="13" spans="1:36" s="13" customFormat="1" ht="11.25" customHeight="1" x14ac:dyDescent="0.2">
      <c r="A13" s="288">
        <v>2</v>
      </c>
      <c r="B13" s="290" t="s">
        <v>162</v>
      </c>
      <c r="C13" s="292"/>
      <c r="D13" s="290" t="s">
        <v>134</v>
      </c>
      <c r="E13" s="305">
        <v>1</v>
      </c>
      <c r="F13" s="84">
        <v>0</v>
      </c>
      <c r="G13" s="84"/>
      <c r="H13" s="284"/>
      <c r="I13" s="307" t="s">
        <v>8</v>
      </c>
      <c r="J13" s="296"/>
      <c r="K13" s="296"/>
      <c r="L13" s="308"/>
      <c r="M13" s="305">
        <v>3</v>
      </c>
      <c r="N13" s="84">
        <v>0</v>
      </c>
      <c r="O13" s="84"/>
      <c r="P13" s="284"/>
      <c r="Q13" s="112">
        <f>F13+N13</f>
        <v>0</v>
      </c>
      <c r="R13" s="286">
        <v>3</v>
      </c>
      <c r="S13" s="294"/>
      <c r="T13" s="38"/>
      <c r="U13" s="38"/>
      <c r="V13" s="320"/>
      <c r="W13" s="282"/>
      <c r="X13" s="38"/>
      <c r="Y13" s="38"/>
      <c r="Z13" s="283"/>
      <c r="AA13" s="282"/>
      <c r="AB13" s="38"/>
      <c r="AC13" s="38"/>
      <c r="AD13" s="283"/>
      <c r="AE13" s="38"/>
      <c r="AF13" s="282"/>
      <c r="AG13" s="13">
        <v>2</v>
      </c>
      <c r="AH13" s="13">
        <v>222</v>
      </c>
      <c r="AI13" s="13">
        <v>2</v>
      </c>
      <c r="AJ13" s="13">
        <v>22</v>
      </c>
    </row>
    <row r="14" spans="1:36" s="13" customFormat="1" ht="11.25" customHeight="1" x14ac:dyDescent="0.2">
      <c r="A14" s="288"/>
      <c r="B14" s="290"/>
      <c r="C14" s="292"/>
      <c r="D14" s="290"/>
      <c r="E14" s="305"/>
      <c r="F14" s="84">
        <v>0</v>
      </c>
      <c r="G14" s="84"/>
      <c r="H14" s="284"/>
      <c r="I14" s="307"/>
      <c r="J14" s="296"/>
      <c r="K14" s="296"/>
      <c r="L14" s="308"/>
      <c r="M14" s="305"/>
      <c r="N14" s="84">
        <v>0</v>
      </c>
      <c r="O14" s="84"/>
      <c r="P14" s="284"/>
      <c r="Q14" s="112">
        <f>F14+N14</f>
        <v>0</v>
      </c>
      <c r="R14" s="286"/>
      <c r="S14" s="294"/>
      <c r="T14" s="38"/>
      <c r="U14" s="38"/>
      <c r="V14" s="320"/>
      <c r="W14" s="282"/>
      <c r="X14" s="38"/>
      <c r="Y14" s="38"/>
      <c r="Z14" s="283"/>
      <c r="AA14" s="282"/>
      <c r="AB14" s="38"/>
      <c r="AC14" s="38"/>
      <c r="AD14" s="283"/>
      <c r="AE14" s="38"/>
      <c r="AF14" s="282"/>
      <c r="AG14" s="13">
        <v>3</v>
      </c>
      <c r="AH14" s="13">
        <v>333</v>
      </c>
      <c r="AI14" s="13">
        <v>3</v>
      </c>
      <c r="AJ14" s="13">
        <v>33</v>
      </c>
    </row>
    <row r="15" spans="1:36" s="13" customFormat="1" ht="11.25" customHeight="1" x14ac:dyDescent="0.2">
      <c r="A15" s="288">
        <v>3</v>
      </c>
      <c r="B15" s="290" t="s">
        <v>161</v>
      </c>
      <c r="C15" s="292"/>
      <c r="D15" s="290" t="s">
        <v>96</v>
      </c>
      <c r="E15" s="295" t="s">
        <v>8</v>
      </c>
      <c r="F15" s="296"/>
      <c r="G15" s="296"/>
      <c r="H15" s="297"/>
      <c r="I15" s="301">
        <v>1</v>
      </c>
      <c r="J15" s="84">
        <v>0</v>
      </c>
      <c r="K15" s="84"/>
      <c r="L15" s="303"/>
      <c r="M15" s="305">
        <v>2</v>
      </c>
      <c r="N15" s="84">
        <v>5</v>
      </c>
      <c r="O15" s="84"/>
      <c r="P15" s="284"/>
      <c r="Q15" s="112">
        <f>J15+N15</f>
        <v>5</v>
      </c>
      <c r="R15" s="286">
        <v>2</v>
      </c>
      <c r="S15" s="294"/>
      <c r="T15" s="38"/>
      <c r="U15" s="38"/>
      <c r="V15" s="283"/>
      <c r="W15" s="282"/>
      <c r="X15" s="38"/>
      <c r="Y15" s="38"/>
      <c r="Z15" s="283"/>
      <c r="AA15" s="282"/>
      <c r="AB15" s="38"/>
      <c r="AC15" s="38"/>
      <c r="AD15" s="283"/>
      <c r="AE15" s="38"/>
      <c r="AF15" s="282"/>
    </row>
    <row r="16" spans="1:36" s="13" customFormat="1" ht="11.25" customHeight="1" thickBot="1" x14ac:dyDescent="0.25">
      <c r="A16" s="289"/>
      <c r="B16" s="291"/>
      <c r="C16" s="293"/>
      <c r="D16" s="291"/>
      <c r="E16" s="298"/>
      <c r="F16" s="299"/>
      <c r="G16" s="299"/>
      <c r="H16" s="300"/>
      <c r="I16" s="302"/>
      <c r="J16" s="67">
        <v>0</v>
      </c>
      <c r="K16" s="67"/>
      <c r="L16" s="304"/>
      <c r="M16" s="306"/>
      <c r="N16" s="67">
        <v>0</v>
      </c>
      <c r="O16" s="67"/>
      <c r="P16" s="285"/>
      <c r="Q16" s="79">
        <f>J16+N16</f>
        <v>0</v>
      </c>
      <c r="R16" s="287"/>
      <c r="S16" s="294"/>
      <c r="T16" s="38"/>
      <c r="U16" s="38"/>
      <c r="V16" s="283"/>
      <c r="W16" s="282"/>
      <c r="X16" s="38"/>
      <c r="Y16" s="38"/>
      <c r="Z16" s="283"/>
      <c r="AA16" s="282"/>
      <c r="AB16" s="38"/>
      <c r="AC16" s="38"/>
      <c r="AD16" s="283"/>
      <c r="AE16" s="38"/>
      <c r="AF16" s="282"/>
    </row>
    <row r="17" spans="2:18" ht="7.2" customHeight="1" x14ac:dyDescent="0.25">
      <c r="E17" s="71"/>
      <c r="F17" s="72"/>
      <c r="G17" s="71"/>
      <c r="H17" s="72"/>
      <c r="I17" s="71"/>
      <c r="J17" s="72"/>
      <c r="K17" s="71"/>
      <c r="L17" s="72"/>
      <c r="M17" s="71"/>
      <c r="N17" s="72"/>
      <c r="O17" s="71"/>
      <c r="P17" s="72"/>
      <c r="Q17" s="73"/>
    </row>
    <row r="18" spans="2:18" ht="14.4" customHeight="1" x14ac:dyDescent="0.25">
      <c r="B18" s="216" t="s">
        <v>42</v>
      </c>
      <c r="C18" s="226" t="str">
        <f>Arvud!A11</f>
        <v>Mati Sadam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8"/>
    </row>
    <row r="19" spans="2:18" ht="15.6" customHeight="1" x14ac:dyDescent="0.25">
      <c r="B19" s="216" t="s">
        <v>43</v>
      </c>
      <c r="C19" s="226" t="str">
        <f>Arvud!A14</f>
        <v>Hans Ilves</v>
      </c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8"/>
    </row>
    <row r="20" spans="2:18" ht="11.25" customHeight="1" x14ac:dyDescent="0.25">
      <c r="B20" s="6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2:18" ht="11.25" customHeight="1" x14ac:dyDescent="0.25">
      <c r="B21" s="6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2:18" ht="11.25" customHeight="1" x14ac:dyDescent="0.25">
      <c r="B22" s="6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2:18" ht="11.25" customHeight="1" x14ac:dyDescent="0.25">
      <c r="B23" s="6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2:18" ht="11.25" customHeight="1" x14ac:dyDescent="0.25">
      <c r="B24" s="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2:18" ht="11.25" customHeight="1" x14ac:dyDescent="0.25">
      <c r="B25" s="6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2:18" ht="11.25" customHeight="1" x14ac:dyDescent="0.25">
      <c r="B26" s="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2:18" ht="11.25" customHeight="1" x14ac:dyDescent="0.25">
      <c r="B27" s="6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2:18" ht="11.25" customHeight="1" x14ac:dyDescent="0.25">
      <c r="B28" s="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2:18" ht="11.25" customHeight="1" x14ac:dyDescent="0.25">
      <c r="B29" s="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2:18" ht="11.25" customHeight="1" x14ac:dyDescent="0.25">
      <c r="B30" s="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2:18" ht="11.25" customHeight="1" x14ac:dyDescent="0.25">
      <c r="B31" s="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2:18" ht="11.25" customHeight="1" x14ac:dyDescent="0.25">
      <c r="B32" s="6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2:18" ht="11.25" customHeight="1" x14ac:dyDescent="0.25">
      <c r="B33" s="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2:18" ht="11.25" customHeight="1" x14ac:dyDescent="0.25">
      <c r="B34" s="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2:18" ht="11.25" customHeight="1" x14ac:dyDescent="0.25">
      <c r="B35" s="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2:18" ht="11.25" customHeight="1" x14ac:dyDescent="0.25">
      <c r="B36" s="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2:18" ht="11.25" customHeight="1" x14ac:dyDescent="0.25">
      <c r="B37" s="6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2:18" ht="11.25" customHeight="1" x14ac:dyDescent="0.25">
      <c r="B38" s="6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2:18" ht="11.25" customHeight="1" x14ac:dyDescent="0.25">
      <c r="B39" s="6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2:18" ht="11.25" customHeight="1" x14ac:dyDescent="0.25">
      <c r="B40" s="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2:18" ht="11.25" customHeight="1" x14ac:dyDescent="0.25">
      <c r="B41" s="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</sheetData>
  <mergeCells count="69">
    <mergeCell ref="A1:R1"/>
    <mergeCell ref="A2:R2"/>
    <mergeCell ref="A3:R3"/>
    <mergeCell ref="C19:R19"/>
    <mergeCell ref="W15:W16"/>
    <mergeCell ref="Z15:Z16"/>
    <mergeCell ref="AA15:AA16"/>
    <mergeCell ref="AD15:AD16"/>
    <mergeCell ref="AF15:AF16"/>
    <mergeCell ref="C18:R18"/>
    <mergeCell ref="L15:L16"/>
    <mergeCell ref="M15:M16"/>
    <mergeCell ref="P15:P16"/>
    <mergeCell ref="R15:R16"/>
    <mergeCell ref="S15:S16"/>
    <mergeCell ref="V15:V16"/>
    <mergeCell ref="A15:A16"/>
    <mergeCell ref="B15:B16"/>
    <mergeCell ref="C15:C16"/>
    <mergeCell ref="D15:D16"/>
    <mergeCell ref="E15:H16"/>
    <mergeCell ref="I15:I16"/>
    <mergeCell ref="V13:V14"/>
    <mergeCell ref="W13:W14"/>
    <mergeCell ref="Z13:Z14"/>
    <mergeCell ref="AA13:AA14"/>
    <mergeCell ref="AD13:AD14"/>
    <mergeCell ref="AF13:AF14"/>
    <mergeCell ref="H13:H14"/>
    <mergeCell ref="I13:L14"/>
    <mergeCell ref="M13:M14"/>
    <mergeCell ref="P13:P14"/>
    <mergeCell ref="R13:R14"/>
    <mergeCell ref="S13:S14"/>
    <mergeCell ref="W11:W12"/>
    <mergeCell ref="Z11:Z12"/>
    <mergeCell ref="AA11:AA12"/>
    <mergeCell ref="AD11:AD12"/>
    <mergeCell ref="AF11:AF12"/>
    <mergeCell ref="A13:A14"/>
    <mergeCell ref="B13:B14"/>
    <mergeCell ref="C13:C14"/>
    <mergeCell ref="D13:D14"/>
    <mergeCell ref="E13:E14"/>
    <mergeCell ref="I11:I12"/>
    <mergeCell ref="L11:L12"/>
    <mergeCell ref="M11:P12"/>
    <mergeCell ref="R11:R12"/>
    <mergeCell ref="S11:S12"/>
    <mergeCell ref="V11:V12"/>
    <mergeCell ref="A11:A12"/>
    <mergeCell ref="B11:B12"/>
    <mergeCell ref="C11:C12"/>
    <mergeCell ref="D11:D12"/>
    <mergeCell ref="E11:E12"/>
    <mergeCell ref="H11:H12"/>
    <mergeCell ref="R7:R9"/>
    <mergeCell ref="S7:AD7"/>
    <mergeCell ref="AF7:AF9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</mergeCells>
  <phoneticPr fontId="23" type="noConversion"/>
  <pageMargins left="0.44" right="0.75" top="1" bottom="1" header="0.5" footer="0.5"/>
  <pageSetup paperSize="9" orientation="landscape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J39"/>
  <sheetViews>
    <sheetView workbookViewId="0">
      <selection activeCell="B11" sqref="B11:R14"/>
    </sheetView>
  </sheetViews>
  <sheetFormatPr defaultRowHeight="13.8" x14ac:dyDescent="0.25"/>
  <cols>
    <col min="1" max="1" width="3.6640625" customWidth="1"/>
    <col min="2" max="2" width="21.5546875" customWidth="1"/>
    <col min="3" max="3" width="3.5546875" customWidth="1"/>
    <col min="4" max="4" width="8.88671875" style="4"/>
    <col min="5" max="5" width="3.44140625" style="3" customWidth="1"/>
    <col min="6" max="6" width="4.44140625" style="2" customWidth="1"/>
    <col min="7" max="7" width="3.44140625" style="3" customWidth="1"/>
    <col min="8" max="8" width="3.44140625" style="2" customWidth="1"/>
    <col min="9" max="9" width="4.33203125" style="3" customWidth="1"/>
    <col min="10" max="10" width="3.44140625" style="2" customWidth="1"/>
    <col min="11" max="11" width="3.44140625" style="3" customWidth="1"/>
    <col min="12" max="12" width="3.44140625" style="2" customWidth="1"/>
    <col min="13" max="13" width="3.44140625" style="3" customWidth="1"/>
    <col min="14" max="14" width="3.44140625" style="2" customWidth="1"/>
    <col min="15" max="15" width="3.44140625" style="3" customWidth="1"/>
    <col min="16" max="16" width="3.44140625" style="2" customWidth="1"/>
    <col min="17" max="17" width="6.33203125" customWidth="1"/>
    <col min="18" max="18" width="7.44140625" customWidth="1"/>
    <col min="19" max="19" width="3.44140625" style="3" customWidth="1"/>
    <col min="20" max="20" width="3.44140625" style="2" customWidth="1"/>
    <col min="21" max="21" width="3.44140625" style="3" customWidth="1"/>
    <col min="22" max="22" width="3.44140625" style="2" customWidth="1"/>
    <col min="23" max="23" width="3.44140625" style="3" customWidth="1"/>
    <col min="24" max="24" width="3.44140625" style="2" customWidth="1"/>
    <col min="25" max="25" width="3.44140625" style="3" customWidth="1"/>
    <col min="26" max="26" width="3.44140625" style="2" customWidth="1"/>
    <col min="27" max="27" width="3.44140625" style="3" customWidth="1"/>
    <col min="28" max="28" width="3.44140625" style="2" customWidth="1"/>
    <col min="29" max="29" width="3.44140625" style="3" customWidth="1"/>
    <col min="30" max="30" width="3.44140625" style="2" customWidth="1"/>
    <col min="31" max="31" width="4.5546875" customWidth="1"/>
    <col min="32" max="32" width="8" customWidth="1"/>
  </cols>
  <sheetData>
    <row r="1" spans="1:36" ht="13.2" x14ac:dyDescent="0.25">
      <c r="A1" s="271" t="str">
        <f>Arvud!A2</f>
        <v>X Maalehe ja Maaspordikeskuse auhinnavõistlus vabamaadluses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</row>
    <row r="2" spans="1:36" ht="13.2" x14ac:dyDescent="0.25">
      <c r="A2" s="271" t="str">
        <f>Arvud!A5</f>
        <v>26.01 - 27.01.2019.a.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</row>
    <row r="3" spans="1:36" s="1" customFormat="1" ht="15" customHeight="1" x14ac:dyDescent="0.25">
      <c r="A3" s="271" t="str">
        <f>Arvud!A8</f>
        <v>Järvamaa, Paide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</row>
    <row r="4" spans="1:36" s="1" customFormat="1" ht="2.25" customHeight="1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</row>
    <row r="5" spans="1:36" s="1" customFormat="1" ht="15" customHeight="1" x14ac:dyDescent="0.25">
      <c r="A5" s="212"/>
      <c r="B5" s="33" t="s">
        <v>37</v>
      </c>
      <c r="C5" s="35">
        <v>44</v>
      </c>
      <c r="D5" s="34" t="s">
        <v>7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</row>
    <row r="6" spans="1:36" ht="3.75" customHeight="1" thickBot="1" x14ac:dyDescent="0.3"/>
    <row r="7" spans="1:36" ht="14.25" customHeight="1" x14ac:dyDescent="0.25">
      <c r="A7" s="272" t="s">
        <v>1</v>
      </c>
      <c r="B7" s="275" t="s">
        <v>33</v>
      </c>
      <c r="C7" s="278" t="s">
        <v>35</v>
      </c>
      <c r="D7" s="251" t="s">
        <v>34</v>
      </c>
      <c r="E7" s="254" t="s">
        <v>40</v>
      </c>
      <c r="F7" s="255"/>
      <c r="G7" s="255"/>
      <c r="H7" s="256"/>
      <c r="I7" s="257"/>
      <c r="J7" s="257"/>
      <c r="K7" s="257"/>
      <c r="L7" s="257"/>
      <c r="M7" s="229"/>
      <c r="N7" s="229"/>
      <c r="O7" s="229"/>
      <c r="P7" s="230"/>
      <c r="Q7" s="30" t="s">
        <v>38</v>
      </c>
      <c r="R7" s="247" t="s">
        <v>39</v>
      </c>
    </row>
    <row r="8" spans="1:36" x14ac:dyDescent="0.25">
      <c r="A8" s="273"/>
      <c r="B8" s="276"/>
      <c r="C8" s="279"/>
      <c r="D8" s="252"/>
      <c r="E8" s="93"/>
      <c r="F8" s="11" t="s">
        <v>0</v>
      </c>
      <c r="G8" s="94" t="s">
        <v>41</v>
      </c>
      <c r="H8" s="95"/>
      <c r="I8" s="237"/>
      <c r="J8" s="237"/>
      <c r="K8" s="237"/>
      <c r="L8" s="238"/>
      <c r="M8" s="239"/>
      <c r="N8" s="237"/>
      <c r="O8" s="237"/>
      <c r="P8" s="240"/>
      <c r="Q8" s="31" t="s">
        <v>0</v>
      </c>
      <c r="R8" s="248"/>
    </row>
    <row r="9" spans="1:36" ht="30.6" thickBot="1" x14ac:dyDescent="0.3">
      <c r="A9" s="274"/>
      <c r="B9" s="277"/>
      <c r="C9" s="280"/>
      <c r="D9" s="253"/>
      <c r="E9" s="93"/>
      <c r="F9" s="11" t="s">
        <v>3</v>
      </c>
      <c r="G9" s="96" t="s">
        <v>45</v>
      </c>
      <c r="H9" s="96" t="s">
        <v>2</v>
      </c>
      <c r="I9" s="9"/>
      <c r="J9" s="10"/>
      <c r="K9" s="12"/>
      <c r="L9" s="12"/>
      <c r="M9" s="8"/>
      <c r="N9" s="10"/>
      <c r="O9" s="12"/>
      <c r="P9" s="29"/>
      <c r="Q9" s="32" t="s">
        <v>3</v>
      </c>
      <c r="R9" s="249"/>
    </row>
    <row r="10" spans="1:36" ht="9.75" hidden="1" customHeight="1" x14ac:dyDescent="0.25">
      <c r="A10" s="20"/>
      <c r="B10" s="25" t="s">
        <v>4</v>
      </c>
      <c r="C10" s="23"/>
      <c r="D10" s="26"/>
      <c r="E10" s="90"/>
      <c r="F10" s="91"/>
      <c r="G10" s="92"/>
      <c r="H10" s="92"/>
      <c r="I10" s="21"/>
      <c r="J10" s="27"/>
      <c r="K10" s="28"/>
      <c r="L10" s="28"/>
      <c r="M10" s="21"/>
      <c r="N10" s="27"/>
      <c r="O10" s="28"/>
      <c r="P10" s="28"/>
      <c r="Q10" s="22"/>
      <c r="R10" s="24"/>
    </row>
    <row r="11" spans="1:36" s="13" customFormat="1" ht="11.25" customHeight="1" x14ac:dyDescent="0.25">
      <c r="A11" s="263">
        <v>1</v>
      </c>
      <c r="B11" s="265" t="s">
        <v>163</v>
      </c>
      <c r="C11" s="241"/>
      <c r="D11" s="243" t="s">
        <v>81</v>
      </c>
      <c r="E11" s="245">
        <v>2</v>
      </c>
      <c r="F11" s="69">
        <v>3</v>
      </c>
      <c r="G11" s="70"/>
      <c r="H11" s="258"/>
      <c r="I11" s="245"/>
      <c r="J11" s="69"/>
      <c r="K11" s="70"/>
      <c r="L11" s="258"/>
      <c r="M11" s="231"/>
      <c r="N11" s="232"/>
      <c r="O11" s="232"/>
      <c r="P11" s="233"/>
      <c r="Q11" s="65">
        <f>F11+J11</f>
        <v>3</v>
      </c>
      <c r="R11" s="250">
        <v>1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3" t="s">
        <v>33</v>
      </c>
      <c r="AI11" s="13" t="s">
        <v>35</v>
      </c>
      <c r="AJ11" s="13" t="s">
        <v>34</v>
      </c>
    </row>
    <row r="12" spans="1:36" s="13" customFormat="1" ht="11.25" customHeight="1" thickBot="1" x14ac:dyDescent="0.3">
      <c r="A12" s="269"/>
      <c r="B12" s="270"/>
      <c r="C12" s="242"/>
      <c r="D12" s="244"/>
      <c r="E12" s="246"/>
      <c r="F12" s="66">
        <v>3</v>
      </c>
      <c r="G12" s="67"/>
      <c r="H12" s="259"/>
      <c r="I12" s="246"/>
      <c r="J12" s="66"/>
      <c r="K12" s="67"/>
      <c r="L12" s="259"/>
      <c r="M12" s="234"/>
      <c r="N12" s="235"/>
      <c r="O12" s="235"/>
      <c r="P12" s="236"/>
      <c r="Q12" s="68">
        <f>F12+J12</f>
        <v>3</v>
      </c>
      <c r="R12" s="225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3">
        <v>1</v>
      </c>
      <c r="AH12" s="13">
        <v>111</v>
      </c>
      <c r="AI12" s="13">
        <v>1</v>
      </c>
      <c r="AJ12" s="13">
        <v>11</v>
      </c>
    </row>
    <row r="13" spans="1:36" s="13" customFormat="1" ht="11.25" customHeight="1" x14ac:dyDescent="0.25">
      <c r="A13" s="263">
        <v>2</v>
      </c>
      <c r="B13" s="265" t="s">
        <v>164</v>
      </c>
      <c r="C13" s="241"/>
      <c r="D13" s="243" t="s">
        <v>165</v>
      </c>
      <c r="E13" s="245">
        <v>1</v>
      </c>
      <c r="F13" s="69">
        <v>1</v>
      </c>
      <c r="G13" s="70"/>
      <c r="H13" s="258"/>
      <c r="I13" s="231"/>
      <c r="J13" s="232"/>
      <c r="K13" s="232"/>
      <c r="L13" s="233"/>
      <c r="M13" s="262"/>
      <c r="N13" s="63"/>
      <c r="O13" s="64"/>
      <c r="P13" s="260"/>
      <c r="Q13" s="65">
        <f>F13+N13</f>
        <v>1</v>
      </c>
      <c r="R13" s="224">
        <v>2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3">
        <v>2</v>
      </c>
      <c r="AH13" s="13">
        <v>222</v>
      </c>
      <c r="AI13" s="13">
        <v>2</v>
      </c>
      <c r="AJ13" s="13">
        <v>22</v>
      </c>
    </row>
    <row r="14" spans="1:36" s="13" customFormat="1" ht="11.25" customHeight="1" thickBot="1" x14ac:dyDescent="0.3">
      <c r="A14" s="264"/>
      <c r="B14" s="266"/>
      <c r="C14" s="267"/>
      <c r="D14" s="268"/>
      <c r="E14" s="246"/>
      <c r="F14" s="66">
        <v>2</v>
      </c>
      <c r="G14" s="67"/>
      <c r="H14" s="259"/>
      <c r="I14" s="234"/>
      <c r="J14" s="235"/>
      <c r="K14" s="235"/>
      <c r="L14" s="236"/>
      <c r="M14" s="246"/>
      <c r="N14" s="66"/>
      <c r="O14" s="67"/>
      <c r="P14" s="261"/>
      <c r="Q14" s="68">
        <f>F14+N14</f>
        <v>2</v>
      </c>
      <c r="R14" s="225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1:36" ht="11.25" customHeight="1" x14ac:dyDescent="0.25">
      <c r="E15" s="71"/>
      <c r="F15" s="72"/>
      <c r="G15" s="71"/>
      <c r="H15" s="72"/>
      <c r="I15" s="71"/>
      <c r="J15" s="72"/>
      <c r="K15" s="71"/>
      <c r="L15" s="72"/>
      <c r="M15" s="71"/>
      <c r="N15" s="72"/>
      <c r="O15" s="71"/>
      <c r="P15" s="72"/>
      <c r="Q15" s="73"/>
    </row>
    <row r="16" spans="1:36" ht="11.25" customHeight="1" x14ac:dyDescent="0.25">
      <c r="B16" s="216" t="s">
        <v>42</v>
      </c>
      <c r="C16" s="226" t="str">
        <f>Arvud!A11</f>
        <v>Mati Sadam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8"/>
    </row>
    <row r="17" spans="2:18" ht="11.25" customHeight="1" x14ac:dyDescent="0.25">
      <c r="B17" s="216" t="s">
        <v>43</v>
      </c>
      <c r="C17" s="226" t="str">
        <f>Arvud!A14</f>
        <v>Hans Ilves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8"/>
    </row>
    <row r="18" spans="2:18" ht="11.25" customHeight="1" x14ac:dyDescent="0.25">
      <c r="B18" s="6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2:18" ht="11.25" customHeight="1" x14ac:dyDescent="0.25">
      <c r="B19" s="6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2:18" ht="11.25" customHeight="1" x14ac:dyDescent="0.25">
      <c r="B20" s="6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2:18" ht="11.25" customHeight="1" x14ac:dyDescent="0.25">
      <c r="B21" s="6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2:18" ht="11.25" customHeight="1" x14ac:dyDescent="0.25">
      <c r="B22" s="6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2:18" ht="11.25" customHeight="1" x14ac:dyDescent="0.25">
      <c r="B23" s="6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2:18" ht="11.25" customHeight="1" x14ac:dyDescent="0.25">
      <c r="B24" s="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2:18" ht="11.25" customHeight="1" x14ac:dyDescent="0.25">
      <c r="B25" s="6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2:18" ht="11.25" customHeight="1" x14ac:dyDescent="0.25">
      <c r="B26" s="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2:18" ht="11.25" customHeight="1" x14ac:dyDescent="0.25">
      <c r="B27" s="6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2:18" ht="11.25" customHeight="1" x14ac:dyDescent="0.25">
      <c r="B28" s="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2:18" ht="11.25" customHeight="1" x14ac:dyDescent="0.25">
      <c r="B29" s="6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2:18" ht="11.25" customHeight="1" x14ac:dyDescent="0.25">
      <c r="B30" s="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2:18" ht="11.25" customHeight="1" x14ac:dyDescent="0.25">
      <c r="B31" s="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2:18" ht="11.25" customHeight="1" x14ac:dyDescent="0.25">
      <c r="B32" s="6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2:18" ht="11.25" customHeight="1" x14ac:dyDescent="0.25">
      <c r="B33" s="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2:18" ht="11.25" customHeight="1" x14ac:dyDescent="0.25">
      <c r="B34" s="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2:18" ht="11.25" customHeight="1" x14ac:dyDescent="0.25">
      <c r="B35" s="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2:18" ht="11.25" customHeight="1" x14ac:dyDescent="0.25">
      <c r="B36" s="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2:18" ht="11.25" customHeight="1" x14ac:dyDescent="0.25">
      <c r="B37" s="6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2:18" ht="11.25" customHeight="1" x14ac:dyDescent="0.25">
      <c r="B38" s="6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2:18" ht="11.25" customHeight="1" x14ac:dyDescent="0.25">
      <c r="B39" s="6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</sheetData>
  <mergeCells count="35">
    <mergeCell ref="A1:R1"/>
    <mergeCell ref="A2:R2"/>
    <mergeCell ref="A3:R3"/>
    <mergeCell ref="M13:M14"/>
    <mergeCell ref="P13:P14"/>
    <mergeCell ref="R13:R14"/>
    <mergeCell ref="C16:R16"/>
    <mergeCell ref="C17:R17"/>
    <mergeCell ref="L11:L12"/>
    <mergeCell ref="M11:P12"/>
    <mergeCell ref="R11:R12"/>
    <mergeCell ref="A13:A14"/>
    <mergeCell ref="B13:B14"/>
    <mergeCell ref="C13:C14"/>
    <mergeCell ref="D13:D14"/>
    <mergeCell ref="E13:E14"/>
    <mergeCell ref="H13:H14"/>
    <mergeCell ref="I13:L14"/>
    <mergeCell ref="R7:R9"/>
    <mergeCell ref="I8:L8"/>
    <mergeCell ref="M8:P8"/>
    <mergeCell ref="A11:A12"/>
    <mergeCell ref="B11:B12"/>
    <mergeCell ref="C11:C12"/>
    <mergeCell ref="D11:D12"/>
    <mergeCell ref="E11:E12"/>
    <mergeCell ref="H11:H12"/>
    <mergeCell ref="I11:I12"/>
    <mergeCell ref="A7:A9"/>
    <mergeCell ref="B7:B9"/>
    <mergeCell ref="C7:C9"/>
    <mergeCell ref="D7:D9"/>
    <mergeCell ref="E7:H7"/>
    <mergeCell ref="I7:L7"/>
    <mergeCell ref="M7:P7"/>
  </mergeCells>
  <phoneticPr fontId="23" type="noConversion"/>
  <pageMargins left="0.75" right="0.75" top="1" bottom="1.46" header="0.5" footer="0.5"/>
  <pageSetup paperSize="9" orientation="landscape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C168"/>
  <sheetViews>
    <sheetView workbookViewId="0">
      <selection activeCell="C11" sqref="C11:S27"/>
    </sheetView>
  </sheetViews>
  <sheetFormatPr defaultRowHeight="13.8" x14ac:dyDescent="0.25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8.88671875" style="4"/>
    <col min="6" max="6" width="3.44140625" style="3" customWidth="1"/>
    <col min="7" max="7" width="4.3320312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4.33203125" style="2" customWidth="1"/>
    <col min="12" max="12" width="3.44140625" style="3" customWidth="1"/>
    <col min="13" max="13" width="3.44140625" style="2" customWidth="1"/>
    <col min="14" max="14" width="3.44140625" style="3" customWidth="1"/>
    <col min="15" max="15" width="4.44140625" style="2" customWidth="1"/>
    <col min="16" max="16" width="3.44140625" style="3" customWidth="1"/>
    <col min="17" max="17" width="3.44140625" style="2" customWidth="1"/>
    <col min="18" max="18" width="5.6640625" customWidth="1"/>
    <col min="19" max="19" width="7.5546875" customWidth="1"/>
    <col min="20" max="20" width="3.44140625" style="3" customWidth="1"/>
    <col min="21" max="21" width="3.44140625" style="2" customWidth="1"/>
    <col min="22" max="22" width="3.44140625" style="3" customWidth="1"/>
    <col min="23" max="23" width="2.6640625" style="2" customWidth="1"/>
    <col min="24" max="24" width="3.44140625" style="3" customWidth="1"/>
    <col min="25" max="25" width="3.44140625" style="2" customWidth="1"/>
    <col min="26" max="26" width="3.44140625" style="3" customWidth="1"/>
    <col min="27" max="27" width="2.6640625" style="2" customWidth="1"/>
    <col min="28" max="28" width="3.44140625" style="3" customWidth="1"/>
    <col min="29" max="29" width="3.44140625" style="2" customWidth="1"/>
    <col min="30" max="30" width="4" style="3" customWidth="1"/>
    <col min="31" max="31" width="2.6640625" style="2" customWidth="1"/>
    <col min="32" max="32" width="4.5546875" customWidth="1"/>
    <col min="33" max="33" width="8" hidden="1" customWidth="1"/>
    <col min="34" max="37" width="0" hidden="1" customWidth="1"/>
    <col min="38" max="38" width="3.6640625" customWidth="1"/>
    <col min="39" max="39" width="4.5546875" customWidth="1"/>
    <col min="40" max="40" width="3.88671875" customWidth="1"/>
    <col min="41" max="41" width="14.88671875" customWidth="1"/>
    <col min="42" max="42" width="12.88671875" customWidth="1"/>
    <col min="43" max="43" width="6.5546875" customWidth="1"/>
    <col min="44" max="44" width="3.6640625" customWidth="1"/>
    <col min="45" max="45" width="4.5546875" customWidth="1"/>
    <col min="46" max="46" width="3.33203125" customWidth="1"/>
    <col min="47" max="47" width="15.33203125" customWidth="1"/>
    <col min="48" max="48" width="11.88671875" customWidth="1"/>
    <col min="49" max="49" width="4.6640625" customWidth="1"/>
    <col min="50" max="50" width="3.33203125" customWidth="1"/>
    <col min="51" max="51" width="4.44140625" customWidth="1"/>
    <col min="52" max="52" width="3.88671875" customWidth="1"/>
    <col min="53" max="53" width="15.88671875" customWidth="1"/>
    <col min="54" max="54" width="11.6640625" customWidth="1"/>
  </cols>
  <sheetData>
    <row r="1" spans="2:55" ht="13.2" x14ac:dyDescent="0.25">
      <c r="B1" s="420" t="str">
        <f>Arvud!A2</f>
        <v>X Maalehe ja Maaspordikeskuse auhinnavõistlus vabamaadluses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L1" s="443" t="str">
        <f>Arvud!A2</f>
        <v>X Maalehe ja Maaspordikeskuse auhinnavõistlus vabamaadluses</v>
      </c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</row>
    <row r="2" spans="2:55" ht="13.2" x14ac:dyDescent="0.25">
      <c r="B2" s="420" t="str">
        <f>Arvud!A5</f>
        <v>26.01 - 27.01.2019.a.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L2" s="443" t="str">
        <f>Arvud!A5</f>
        <v>26.01 - 27.01.2019.a.</v>
      </c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  <c r="BB2" s="443"/>
      <c r="BC2" s="443"/>
    </row>
    <row r="3" spans="2:55" s="1" customFormat="1" ht="15" customHeight="1" x14ac:dyDescent="0.25">
      <c r="B3" s="420" t="str">
        <f>Arvud!A8</f>
        <v>Järvamaa, Paide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L3" s="444" t="str">
        <f>Arvud!A8</f>
        <v>Järvamaa, Paide</v>
      </c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</row>
    <row r="4" spans="2:55" s="1" customFormat="1" ht="2.25" customHeight="1" x14ac:dyDescent="0.2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</row>
    <row r="5" spans="2:55" s="1" customFormat="1" ht="15" customHeight="1" x14ac:dyDescent="0.25">
      <c r="B5" s="212"/>
      <c r="C5" s="33" t="s">
        <v>37</v>
      </c>
      <c r="D5" s="35" t="s">
        <v>152</v>
      </c>
      <c r="E5" s="34" t="s">
        <v>7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M5" s="114"/>
      <c r="AN5" s="123" t="s">
        <v>37</v>
      </c>
      <c r="AO5" s="133" t="s">
        <v>29</v>
      </c>
      <c r="AP5" s="134" t="s">
        <v>7</v>
      </c>
      <c r="AQ5" s="134"/>
    </row>
    <row r="6" spans="2:55" ht="3.75" customHeight="1" thickBot="1" x14ac:dyDescent="0.3"/>
    <row r="7" spans="2:55" ht="14.25" customHeight="1" x14ac:dyDescent="0.25">
      <c r="B7" s="272" t="s">
        <v>1</v>
      </c>
      <c r="C7" s="275" t="s">
        <v>33</v>
      </c>
      <c r="D7" s="278" t="s">
        <v>35</v>
      </c>
      <c r="E7" s="440" t="s">
        <v>34</v>
      </c>
      <c r="F7" s="229" t="s">
        <v>9</v>
      </c>
      <c r="G7" s="229"/>
      <c r="H7" s="229"/>
      <c r="I7" s="229"/>
      <c r="J7" s="321" t="s">
        <v>46</v>
      </c>
      <c r="K7" s="229"/>
      <c r="L7" s="229"/>
      <c r="M7" s="230"/>
      <c r="N7" s="229" t="s">
        <v>47</v>
      </c>
      <c r="O7" s="229"/>
      <c r="P7" s="229"/>
      <c r="Q7" s="229"/>
      <c r="R7" s="108" t="s">
        <v>38</v>
      </c>
      <c r="S7" s="334" t="s">
        <v>39</v>
      </c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97"/>
      <c r="AG7" s="139"/>
    </row>
    <row r="8" spans="2:55" x14ac:dyDescent="0.25">
      <c r="B8" s="273"/>
      <c r="C8" s="276"/>
      <c r="D8" s="279"/>
      <c r="E8" s="441"/>
      <c r="F8" s="101"/>
      <c r="G8" s="11" t="s">
        <v>0</v>
      </c>
      <c r="H8" s="94" t="s">
        <v>41</v>
      </c>
      <c r="I8" s="102"/>
      <c r="J8" s="104"/>
      <c r="K8" s="11" t="s">
        <v>0</v>
      </c>
      <c r="L8" s="94" t="s">
        <v>41</v>
      </c>
      <c r="M8" s="105"/>
      <c r="N8" s="101"/>
      <c r="O8" s="11" t="s">
        <v>0</v>
      </c>
      <c r="P8" s="94" t="s">
        <v>41</v>
      </c>
      <c r="Q8" s="102"/>
      <c r="R8" s="109" t="s">
        <v>0</v>
      </c>
      <c r="S8" s="335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98"/>
      <c r="AG8" s="139"/>
      <c r="AL8" s="93"/>
      <c r="AM8" s="11" t="s">
        <v>0</v>
      </c>
      <c r="AN8" s="94" t="s">
        <v>41</v>
      </c>
      <c r="AO8" s="416" t="s">
        <v>48</v>
      </c>
      <c r="AP8" s="416"/>
      <c r="AQ8" s="6"/>
      <c r="AR8" s="93"/>
      <c r="AS8" s="11" t="s">
        <v>0</v>
      </c>
      <c r="AT8" s="94" t="s">
        <v>41</v>
      </c>
      <c r="AU8" s="416" t="s">
        <v>49</v>
      </c>
      <c r="AV8" s="416"/>
      <c r="AX8" s="93"/>
      <c r="AY8" s="11" t="s">
        <v>0</v>
      </c>
      <c r="AZ8" s="94" t="s">
        <v>41</v>
      </c>
      <c r="BA8" s="416" t="s">
        <v>40</v>
      </c>
      <c r="BB8" s="416"/>
    </row>
    <row r="9" spans="2:55" ht="30.6" thickBot="1" x14ac:dyDescent="0.3">
      <c r="B9" s="274"/>
      <c r="C9" s="277"/>
      <c r="D9" s="280"/>
      <c r="E9" s="442"/>
      <c r="F9" s="101"/>
      <c r="G9" s="11" t="s">
        <v>3</v>
      </c>
      <c r="H9" s="96" t="s">
        <v>45</v>
      </c>
      <c r="I9" s="103" t="s">
        <v>44</v>
      </c>
      <c r="J9" s="104"/>
      <c r="K9" s="11" t="s">
        <v>3</v>
      </c>
      <c r="L9" s="96" t="s">
        <v>45</v>
      </c>
      <c r="M9" s="106" t="s">
        <v>44</v>
      </c>
      <c r="N9" s="101"/>
      <c r="O9" s="11" t="s">
        <v>3</v>
      </c>
      <c r="P9" s="96" t="s">
        <v>45</v>
      </c>
      <c r="Q9" s="103" t="s">
        <v>44</v>
      </c>
      <c r="R9" s="110" t="s">
        <v>3</v>
      </c>
      <c r="S9" s="336"/>
      <c r="T9" s="47"/>
      <c r="U9" s="48"/>
      <c r="V9" s="99"/>
      <c r="W9" s="99"/>
      <c r="X9" s="47"/>
      <c r="Y9" s="48"/>
      <c r="Z9" s="99"/>
      <c r="AA9" s="99"/>
      <c r="AB9" s="47"/>
      <c r="AC9" s="48"/>
      <c r="AD9" s="99"/>
      <c r="AE9" s="99"/>
      <c r="AF9" s="98"/>
      <c r="AG9" s="139"/>
      <c r="AL9" s="93" t="s">
        <v>1</v>
      </c>
      <c r="AM9" s="11" t="s">
        <v>3</v>
      </c>
      <c r="AN9" s="96" t="s">
        <v>45</v>
      </c>
      <c r="AO9" s="135" t="s">
        <v>33</v>
      </c>
      <c r="AP9" s="135" t="s">
        <v>34</v>
      </c>
      <c r="AQ9" s="83"/>
      <c r="AR9" s="93" t="s">
        <v>1</v>
      </c>
      <c r="AS9" s="11" t="s">
        <v>3</v>
      </c>
      <c r="AT9" s="96" t="s">
        <v>45</v>
      </c>
      <c r="AU9" s="135" t="s">
        <v>33</v>
      </c>
      <c r="AV9" s="135" t="s">
        <v>34</v>
      </c>
      <c r="AX9" s="93" t="s">
        <v>1</v>
      </c>
      <c r="AY9" s="11" t="s">
        <v>3</v>
      </c>
      <c r="AZ9" s="96" t="s">
        <v>45</v>
      </c>
      <c r="BA9" s="135" t="s">
        <v>33</v>
      </c>
      <c r="BB9" s="135" t="s">
        <v>34</v>
      </c>
    </row>
    <row r="10" spans="2:55" ht="9.75" hidden="1" customHeight="1" x14ac:dyDescent="0.25">
      <c r="B10" s="20"/>
      <c r="C10" s="25" t="s">
        <v>4</v>
      </c>
      <c r="D10" s="23"/>
      <c r="E10" s="26"/>
      <c r="F10" s="21"/>
      <c r="G10" s="27"/>
      <c r="H10" s="28"/>
      <c r="I10" s="28"/>
      <c r="J10" s="21"/>
      <c r="K10" s="27"/>
      <c r="L10" s="28"/>
      <c r="M10" s="28"/>
      <c r="N10" s="21"/>
      <c r="O10" s="27"/>
      <c r="P10" s="28"/>
      <c r="Q10" s="28"/>
      <c r="R10" s="22"/>
      <c r="S10" s="24"/>
      <c r="T10" s="47"/>
      <c r="U10" s="48"/>
      <c r="V10" s="99"/>
      <c r="W10" s="99"/>
      <c r="X10" s="47"/>
      <c r="Y10" s="48"/>
      <c r="Z10" s="99"/>
      <c r="AA10" s="99"/>
      <c r="AB10" s="47"/>
      <c r="AC10" s="48"/>
      <c r="AD10" s="99"/>
      <c r="AE10" s="99"/>
      <c r="AF10" s="98"/>
      <c r="AG10" s="199"/>
      <c r="AL10" s="45"/>
      <c r="AM10" s="45"/>
      <c r="AN10" s="45"/>
      <c r="AO10" s="45"/>
      <c r="AP10" s="45"/>
      <c r="AQ10" s="49"/>
    </row>
    <row r="11" spans="2:55" s="13" customFormat="1" ht="11.25" customHeight="1" thickBot="1" x14ac:dyDescent="0.3">
      <c r="B11" s="263">
        <v>1</v>
      </c>
      <c r="C11" s="265" t="s">
        <v>166</v>
      </c>
      <c r="D11" s="417"/>
      <c r="E11" s="243" t="s">
        <v>100</v>
      </c>
      <c r="F11" s="347">
        <v>2</v>
      </c>
      <c r="G11" s="39">
        <v>5</v>
      </c>
      <c r="H11" s="40"/>
      <c r="I11" s="348"/>
      <c r="J11" s="347">
        <v>4</v>
      </c>
      <c r="K11" s="39">
        <v>4</v>
      </c>
      <c r="L11" s="40"/>
      <c r="M11" s="348"/>
      <c r="N11" s="347">
        <v>8</v>
      </c>
      <c r="O11" s="39">
        <v>5</v>
      </c>
      <c r="P11" s="40"/>
      <c r="Q11" s="348"/>
      <c r="R11" s="36">
        <f>G11+K11+O11</f>
        <v>14</v>
      </c>
      <c r="S11" s="250">
        <v>1</v>
      </c>
      <c r="T11" s="140"/>
      <c r="U11" s="38"/>
      <c r="V11" s="38"/>
      <c r="W11" s="141"/>
      <c r="X11" s="142"/>
      <c r="Y11" s="38"/>
      <c r="Z11" s="38"/>
      <c r="AA11" s="141"/>
      <c r="AB11" s="142"/>
      <c r="AC11" s="38"/>
      <c r="AD11" s="38"/>
      <c r="AE11" s="141"/>
      <c r="AF11" s="38"/>
      <c r="AG11" s="142"/>
      <c r="AI11" s="13" t="s">
        <v>33</v>
      </c>
      <c r="AJ11" s="13" t="s">
        <v>35</v>
      </c>
      <c r="AK11" s="13" t="s">
        <v>34</v>
      </c>
      <c r="AL11" s="445">
        <v>1</v>
      </c>
      <c r="AM11" s="84">
        <v>5</v>
      </c>
      <c r="AN11" s="84"/>
      <c r="AO11" s="446" t="str">
        <f>LOOKUP(AL11,$B$11:$B$26,$C$11:$C$26)</f>
        <v>Tiia Triin Tomson</v>
      </c>
      <c r="AP11" s="446" t="str">
        <f>LOOKUP(AL11,$B$11:$B$26,$E$11:$E$26)</f>
        <v>Leo</v>
      </c>
      <c r="AQ11" s="6"/>
      <c r="AR11" s="146"/>
      <c r="AS11" s="61"/>
      <c r="AT11" s="61"/>
      <c r="AU11" s="147"/>
      <c r="AV11" s="148"/>
      <c r="AW11" s="131"/>
      <c r="AX11" s="131"/>
      <c r="AY11" s="132"/>
      <c r="AZ11"/>
    </row>
    <row r="12" spans="2:55" s="13" customFormat="1" ht="11.25" customHeight="1" thickBot="1" x14ac:dyDescent="0.3">
      <c r="B12" s="269"/>
      <c r="C12" s="270"/>
      <c r="D12" s="402"/>
      <c r="E12" s="244"/>
      <c r="F12" s="338"/>
      <c r="G12" s="14">
        <v>0</v>
      </c>
      <c r="H12" s="15"/>
      <c r="I12" s="344"/>
      <c r="J12" s="338"/>
      <c r="K12" s="14">
        <v>12</v>
      </c>
      <c r="L12" s="15"/>
      <c r="M12" s="344"/>
      <c r="N12" s="338"/>
      <c r="O12" s="14">
        <v>8</v>
      </c>
      <c r="P12" s="15"/>
      <c r="Q12" s="344"/>
      <c r="R12" s="36">
        <f t="shared" ref="R12:R27" si="0">G12+K12+O12</f>
        <v>20</v>
      </c>
      <c r="S12" s="225"/>
      <c r="T12" s="140"/>
      <c r="U12" s="38"/>
      <c r="V12" s="38"/>
      <c r="W12" s="141"/>
      <c r="X12" s="142"/>
      <c r="Y12" s="38"/>
      <c r="Z12" s="38"/>
      <c r="AA12" s="141"/>
      <c r="AB12" s="142"/>
      <c r="AC12" s="38"/>
      <c r="AD12" s="38"/>
      <c r="AE12" s="141"/>
      <c r="AF12" s="38"/>
      <c r="AG12" s="142"/>
      <c r="AH12" s="13">
        <v>1</v>
      </c>
      <c r="AI12" s="13">
        <v>111</v>
      </c>
      <c r="AJ12" s="13">
        <v>1</v>
      </c>
      <c r="AK12" s="13">
        <v>11</v>
      </c>
      <c r="AL12" s="445"/>
      <c r="AM12" s="84">
        <v>0</v>
      </c>
      <c r="AN12" s="84"/>
      <c r="AO12" s="447"/>
      <c r="AP12" s="447"/>
      <c r="AQ12" s="6"/>
      <c r="AR12" s="146"/>
      <c r="AS12" s="61"/>
      <c r="AT12" s="61"/>
      <c r="AU12" s="147"/>
      <c r="AV12" s="148"/>
      <c r="AW12" s="131"/>
      <c r="AX12" s="131"/>
      <c r="AY12" s="136"/>
      <c r="AZ12"/>
    </row>
    <row r="13" spans="2:55" s="13" customFormat="1" ht="11.25" customHeight="1" thickBot="1" x14ac:dyDescent="0.3">
      <c r="B13" s="263">
        <v>2</v>
      </c>
      <c r="C13" s="265" t="s">
        <v>172</v>
      </c>
      <c r="D13" s="417"/>
      <c r="E13" s="243" t="s">
        <v>83</v>
      </c>
      <c r="F13" s="347">
        <v>1</v>
      </c>
      <c r="G13" s="39">
        <v>0</v>
      </c>
      <c r="H13" s="40"/>
      <c r="I13" s="348"/>
      <c r="J13" s="337"/>
      <c r="K13" s="17"/>
      <c r="L13" s="18"/>
      <c r="M13" s="343"/>
      <c r="N13" s="337">
        <v>4</v>
      </c>
      <c r="O13" s="17">
        <v>0</v>
      </c>
      <c r="P13" s="18"/>
      <c r="Q13" s="339"/>
      <c r="R13" s="36">
        <f t="shared" si="0"/>
        <v>0</v>
      </c>
      <c r="S13" s="224">
        <v>8</v>
      </c>
      <c r="T13" s="140"/>
      <c r="U13" s="38"/>
      <c r="V13" s="38"/>
      <c r="W13" s="143"/>
      <c r="X13" s="142"/>
      <c r="Y13" s="38"/>
      <c r="Z13" s="38"/>
      <c r="AA13" s="141"/>
      <c r="AB13" s="142"/>
      <c r="AC13" s="38"/>
      <c r="AD13" s="38"/>
      <c r="AE13" s="141"/>
      <c r="AF13" s="38"/>
      <c r="AG13" s="142"/>
      <c r="AH13" s="13">
        <v>2</v>
      </c>
      <c r="AI13" s="13">
        <v>222</v>
      </c>
      <c r="AJ13" s="13">
        <v>2</v>
      </c>
      <c r="AK13" s="13">
        <v>22</v>
      </c>
      <c r="AR13" s="445">
        <f>IF(AM11="","",IF(AM11&gt;AM14,AL11,AL14))</f>
        <v>1</v>
      </c>
      <c r="AS13" s="84">
        <v>4</v>
      </c>
      <c r="AT13" s="84"/>
      <c r="AU13" s="446" t="str">
        <f>LOOKUP(AR13,$B$11:$B$26,$C$11:$C$26)</f>
        <v>Tiia Triin Tomson</v>
      </c>
      <c r="AV13" s="446" t="str">
        <f>LOOKUP(AR13,$B$11:$B$26,$E$11:$E$26)</f>
        <v>Leo</v>
      </c>
      <c r="AW13"/>
    </row>
    <row r="14" spans="2:55" s="13" customFormat="1" ht="11.25" customHeight="1" thickBot="1" x14ac:dyDescent="0.3">
      <c r="B14" s="264"/>
      <c r="C14" s="266"/>
      <c r="D14" s="403"/>
      <c r="E14" s="268"/>
      <c r="F14" s="338"/>
      <c r="G14" s="14">
        <v>0</v>
      </c>
      <c r="H14" s="15"/>
      <c r="I14" s="344"/>
      <c r="J14" s="338"/>
      <c r="K14" s="14"/>
      <c r="L14" s="15"/>
      <c r="M14" s="344"/>
      <c r="N14" s="338"/>
      <c r="O14" s="14">
        <v>0</v>
      </c>
      <c r="P14" s="15"/>
      <c r="Q14" s="340"/>
      <c r="R14" s="36">
        <f t="shared" si="0"/>
        <v>0</v>
      </c>
      <c r="S14" s="225"/>
      <c r="T14" s="140"/>
      <c r="U14" s="38"/>
      <c r="V14" s="38"/>
      <c r="W14" s="143"/>
      <c r="X14" s="142"/>
      <c r="Y14" s="38"/>
      <c r="Z14" s="38"/>
      <c r="AA14" s="141"/>
      <c r="AB14" s="142"/>
      <c r="AC14" s="38"/>
      <c r="AD14" s="38"/>
      <c r="AE14" s="141"/>
      <c r="AF14" s="38"/>
      <c r="AG14" s="142"/>
      <c r="AH14" s="13">
        <v>3</v>
      </c>
      <c r="AI14" s="13">
        <v>333</v>
      </c>
      <c r="AJ14" s="13">
        <v>3</v>
      </c>
      <c r="AK14" s="13">
        <v>33</v>
      </c>
      <c r="AL14" s="445">
        <v>2</v>
      </c>
      <c r="AM14" s="84">
        <v>0</v>
      </c>
      <c r="AN14" s="84"/>
      <c r="AO14" s="446" t="str">
        <f>LOOKUP(AL14,$B$11:$B$26,$C$11:$C$26)</f>
        <v>Ragne Kuurma</v>
      </c>
      <c r="AP14" s="446" t="str">
        <f>LOOKUP(AL14,$B$11:$B$26,$E$11:$E$26)</f>
        <v>JMM</v>
      </c>
      <c r="AQ14" s="137"/>
      <c r="AR14" s="445"/>
      <c r="AS14" s="84">
        <v>12</v>
      </c>
      <c r="AT14" s="84"/>
      <c r="AU14" s="447"/>
      <c r="AV14" s="447"/>
      <c r="AW14"/>
    </row>
    <row r="15" spans="2:55" s="13" customFormat="1" ht="11.25" customHeight="1" thickBot="1" x14ac:dyDescent="0.3">
      <c r="B15" s="269">
        <v>3</v>
      </c>
      <c r="C15" s="270" t="s">
        <v>170</v>
      </c>
      <c r="D15" s="402"/>
      <c r="E15" s="244" t="s">
        <v>100</v>
      </c>
      <c r="F15" s="337">
        <v>4</v>
      </c>
      <c r="G15" s="17">
        <v>0</v>
      </c>
      <c r="H15" s="18"/>
      <c r="I15" s="343"/>
      <c r="J15" s="282"/>
      <c r="K15" s="17"/>
      <c r="L15" s="18"/>
      <c r="M15" s="343"/>
      <c r="N15" s="337"/>
      <c r="O15" s="17"/>
      <c r="P15" s="18"/>
      <c r="Q15" s="339"/>
      <c r="R15" s="36">
        <f t="shared" si="0"/>
        <v>0</v>
      </c>
      <c r="S15" s="224">
        <v>7</v>
      </c>
      <c r="T15" s="140"/>
      <c r="U15" s="38"/>
      <c r="V15" s="38"/>
      <c r="W15" s="141"/>
      <c r="X15" s="142"/>
      <c r="Y15" s="38"/>
      <c r="Z15" s="38"/>
      <c r="AA15" s="141"/>
      <c r="AB15" s="142"/>
      <c r="AC15" s="38"/>
      <c r="AD15" s="38"/>
      <c r="AE15" s="141"/>
      <c r="AF15" s="38"/>
      <c r="AG15" s="142"/>
      <c r="AH15" s="13">
        <v>4</v>
      </c>
      <c r="AI15" s="13">
        <v>444</v>
      </c>
      <c r="AJ15" s="13">
        <v>4</v>
      </c>
      <c r="AK15" s="13">
        <v>44</v>
      </c>
      <c r="AL15" s="445"/>
      <c r="AM15" s="84">
        <v>0</v>
      </c>
      <c r="AN15" s="84"/>
      <c r="AO15" s="447"/>
      <c r="AP15" s="447"/>
      <c r="AQ15" s="137"/>
      <c r="AR15" s="38"/>
      <c r="AW15" s="49"/>
      <c r="AX15" s="49"/>
      <c r="AY15" s="62"/>
      <c r="AZ15"/>
    </row>
    <row r="16" spans="2:55" s="13" customFormat="1" ht="11.25" customHeight="1" thickBot="1" x14ac:dyDescent="0.3">
      <c r="B16" s="264"/>
      <c r="C16" s="266"/>
      <c r="D16" s="403"/>
      <c r="E16" s="268"/>
      <c r="F16" s="338"/>
      <c r="G16" s="14">
        <v>0</v>
      </c>
      <c r="H16" s="15"/>
      <c r="I16" s="344"/>
      <c r="J16" s="345"/>
      <c r="K16" s="14"/>
      <c r="L16" s="15"/>
      <c r="M16" s="344"/>
      <c r="N16" s="338"/>
      <c r="O16" s="14"/>
      <c r="P16" s="15"/>
      <c r="Q16" s="340"/>
      <c r="R16" s="36">
        <f t="shared" si="0"/>
        <v>0</v>
      </c>
      <c r="S16" s="225"/>
      <c r="T16" s="140"/>
      <c r="U16" s="38"/>
      <c r="V16" s="38"/>
      <c r="W16" s="141"/>
      <c r="X16" s="142"/>
      <c r="Y16" s="38"/>
      <c r="Z16" s="38"/>
      <c r="AA16" s="141"/>
      <c r="AB16" s="142"/>
      <c r="AC16" s="38"/>
      <c r="AD16" s="38"/>
      <c r="AE16" s="141"/>
      <c r="AF16" s="38"/>
      <c r="AG16" s="142"/>
      <c r="AH16" s="13">
        <v>5</v>
      </c>
      <c r="AI16" s="13">
        <v>555</v>
      </c>
      <c r="AJ16" s="13">
        <v>5</v>
      </c>
      <c r="AK16" s="13">
        <v>55</v>
      </c>
      <c r="AR16"/>
      <c r="AS16" s="49"/>
      <c r="AT16" s="49"/>
      <c r="AU16" s="49"/>
      <c r="AV16"/>
      <c r="AW16" s="49"/>
      <c r="AX16" s="445">
        <f>IF(AS13="","",IF(AS13&gt;AS20,AR13,AR20))</f>
        <v>1</v>
      </c>
      <c r="AY16" s="84"/>
      <c r="AZ16" s="84"/>
      <c r="BA16" s="446" t="str">
        <f>LOOKUP(AX16,$B$11:$B$26,$C$11:$C$26)</f>
        <v>Tiia Triin Tomson</v>
      </c>
      <c r="BB16" s="446" t="str">
        <f>LOOKUP(AX16,$B$11:$B$26,$E$11:$E$26)</f>
        <v>Leo</v>
      </c>
    </row>
    <row r="17" spans="2:55" s="13" customFormat="1" ht="11.25" customHeight="1" thickBot="1" x14ac:dyDescent="0.3">
      <c r="B17" s="269">
        <v>4</v>
      </c>
      <c r="C17" s="270" t="s">
        <v>168</v>
      </c>
      <c r="D17" s="402"/>
      <c r="E17" s="244" t="s">
        <v>165</v>
      </c>
      <c r="F17" s="337">
        <v>3</v>
      </c>
      <c r="G17" s="17">
        <v>5</v>
      </c>
      <c r="H17" s="18"/>
      <c r="I17" s="343"/>
      <c r="J17" s="282">
        <v>1</v>
      </c>
      <c r="K17" s="17">
        <v>1</v>
      </c>
      <c r="L17" s="18"/>
      <c r="M17" s="343"/>
      <c r="N17" s="337">
        <v>5</v>
      </c>
      <c r="O17" s="17">
        <v>5</v>
      </c>
      <c r="P17" s="18"/>
      <c r="Q17" s="339"/>
      <c r="R17" s="36">
        <f t="shared" si="0"/>
        <v>11</v>
      </c>
      <c r="S17" s="224">
        <v>3</v>
      </c>
      <c r="T17" s="140"/>
      <c r="U17" s="38"/>
      <c r="V17" s="38"/>
      <c r="W17" s="141"/>
      <c r="X17" s="142"/>
      <c r="Y17" s="38"/>
      <c r="Z17" s="38"/>
      <c r="AA17" s="141"/>
      <c r="AB17" s="142"/>
      <c r="AC17" s="38"/>
      <c r="AD17" s="38"/>
      <c r="AE17" s="141"/>
      <c r="AF17" s="38"/>
      <c r="AG17" s="142"/>
      <c r="AH17" s="13">
        <v>6</v>
      </c>
      <c r="AI17" s="13">
        <v>666</v>
      </c>
      <c r="AJ17" s="13">
        <v>6</v>
      </c>
      <c r="AK17" s="13">
        <v>66</v>
      </c>
      <c r="AL17" s="445">
        <v>3</v>
      </c>
      <c r="AM17" s="84">
        <v>0</v>
      </c>
      <c r="AN17" s="84"/>
      <c r="AO17" s="446" t="str">
        <f>LOOKUP(AL17,$B$11:$B$26,$C$11:$C$26)</f>
        <v>Nele Maripuu</v>
      </c>
      <c r="AP17" s="446" t="str">
        <f>LOOKUP(AL17,$B$11:$B$26,$E$11:$E$26)</f>
        <v>Leo</v>
      </c>
      <c r="AQ17" s="49"/>
      <c r="AR17" s="49"/>
      <c r="AS17" s="49"/>
      <c r="AT17" s="49"/>
      <c r="AU17" s="6"/>
      <c r="AV17" s="49"/>
      <c r="AW17"/>
      <c r="AX17" s="445"/>
      <c r="AY17" s="84"/>
      <c r="AZ17" s="84"/>
      <c r="BA17" s="447"/>
      <c r="BB17" s="447"/>
      <c r="BC17"/>
    </row>
    <row r="18" spans="2:55" s="13" customFormat="1" ht="11.25" customHeight="1" thickBot="1" x14ac:dyDescent="0.3">
      <c r="B18" s="264"/>
      <c r="C18" s="266"/>
      <c r="D18" s="403"/>
      <c r="E18" s="268"/>
      <c r="F18" s="338"/>
      <c r="G18" s="14">
        <v>4</v>
      </c>
      <c r="H18" s="15"/>
      <c r="I18" s="344"/>
      <c r="J18" s="345"/>
      <c r="K18" s="14">
        <v>2</v>
      </c>
      <c r="L18" s="15"/>
      <c r="M18" s="344"/>
      <c r="N18" s="338"/>
      <c r="O18" s="14">
        <v>6</v>
      </c>
      <c r="P18" s="15"/>
      <c r="Q18" s="340"/>
      <c r="R18" s="36">
        <f t="shared" si="0"/>
        <v>12</v>
      </c>
      <c r="S18" s="225"/>
      <c r="T18" s="140"/>
      <c r="U18" s="38"/>
      <c r="V18" s="38"/>
      <c r="W18" s="141"/>
      <c r="X18" s="142"/>
      <c r="Y18" s="38"/>
      <c r="Z18" s="38"/>
      <c r="AA18" s="141"/>
      <c r="AB18" s="142"/>
      <c r="AC18" s="38"/>
      <c r="AD18" s="38"/>
      <c r="AE18" s="141"/>
      <c r="AF18" s="38"/>
      <c r="AG18" s="142"/>
      <c r="AH18" s="13">
        <v>7</v>
      </c>
      <c r="AI18" s="13">
        <v>777</v>
      </c>
      <c r="AJ18" s="13">
        <v>7</v>
      </c>
      <c r="AK18" s="13">
        <v>77</v>
      </c>
      <c r="AL18" s="445"/>
      <c r="AM18" s="84">
        <v>0</v>
      </c>
      <c r="AN18" s="84"/>
      <c r="AO18" s="447"/>
      <c r="AP18" s="447"/>
      <c r="AQ18" s="6"/>
      <c r="AR18" s="146"/>
      <c r="AS18" s="61"/>
      <c r="AT18" s="61"/>
      <c r="AU18" s="147"/>
      <c r="AV18" s="147"/>
      <c r="AW18"/>
      <c r="AX18"/>
      <c r="AY18"/>
      <c r="AZ18"/>
    </row>
    <row r="19" spans="2:55" ht="11.25" hidden="1" customHeight="1" x14ac:dyDescent="0.25">
      <c r="B19" s="20"/>
      <c r="C19" s="25" t="s">
        <v>5</v>
      </c>
      <c r="D19" s="86"/>
      <c r="E19" s="43" t="s">
        <v>12</v>
      </c>
      <c r="F19" s="21"/>
      <c r="G19" s="27"/>
      <c r="H19" s="28"/>
      <c r="I19" s="28"/>
      <c r="J19" s="21"/>
      <c r="K19" s="27"/>
      <c r="L19" s="28"/>
      <c r="M19" s="28"/>
      <c r="N19" s="21"/>
      <c r="O19" s="27"/>
      <c r="P19" s="28"/>
      <c r="Q19" s="28"/>
      <c r="R19" s="36">
        <f t="shared" si="0"/>
        <v>0</v>
      </c>
      <c r="S19" s="24"/>
      <c r="T19" s="47"/>
      <c r="U19" s="48"/>
      <c r="V19" s="99"/>
      <c r="W19" s="99"/>
      <c r="X19" s="120"/>
      <c r="Y19" s="48"/>
      <c r="Z19" s="99"/>
      <c r="AA19" s="99"/>
      <c r="AB19" s="120"/>
      <c r="AC19" s="48"/>
      <c r="AD19" s="99"/>
      <c r="AE19" s="99"/>
      <c r="AF19" s="98"/>
      <c r="AG19" s="199"/>
      <c r="AH19" s="13">
        <v>8</v>
      </c>
      <c r="AI19" s="13">
        <v>888</v>
      </c>
      <c r="AJ19" s="218">
        <v>8</v>
      </c>
      <c r="AK19" s="13">
        <v>88</v>
      </c>
      <c r="AL19" s="146"/>
      <c r="AM19" s="61"/>
      <c r="AN19" s="61"/>
      <c r="AO19" s="147"/>
      <c r="AP19" s="147"/>
      <c r="AQ19" s="6"/>
      <c r="AR19" s="146"/>
      <c r="AS19" s="61"/>
      <c r="AT19" s="61"/>
      <c r="AU19" s="147"/>
      <c r="AV19" s="147"/>
      <c r="BA19" s="13"/>
      <c r="BB19" s="13"/>
      <c r="BC19" s="13"/>
    </row>
    <row r="20" spans="2:55" s="13" customFormat="1" ht="11.25" customHeight="1" thickBot="1" x14ac:dyDescent="0.3">
      <c r="B20" s="269">
        <v>5</v>
      </c>
      <c r="C20" s="270" t="s">
        <v>169</v>
      </c>
      <c r="D20" s="417"/>
      <c r="E20" s="243" t="s">
        <v>87</v>
      </c>
      <c r="F20" s="337">
        <v>6</v>
      </c>
      <c r="G20" s="17">
        <v>5</v>
      </c>
      <c r="H20" s="18"/>
      <c r="I20" s="343"/>
      <c r="J20" s="337">
        <v>8</v>
      </c>
      <c r="K20" s="17">
        <v>0</v>
      </c>
      <c r="L20" s="18"/>
      <c r="M20" s="343"/>
      <c r="N20" s="337">
        <v>4</v>
      </c>
      <c r="O20" s="17">
        <v>0</v>
      </c>
      <c r="P20" s="18"/>
      <c r="Q20" s="343"/>
      <c r="R20" s="36">
        <f t="shared" si="0"/>
        <v>5</v>
      </c>
      <c r="S20" s="224">
        <v>4</v>
      </c>
      <c r="T20" s="140"/>
      <c r="U20" s="38"/>
      <c r="V20" s="38"/>
      <c r="W20" s="141"/>
      <c r="X20" s="142"/>
      <c r="Y20" s="38"/>
      <c r="Z20" s="38"/>
      <c r="AA20" s="141"/>
      <c r="AB20" s="142"/>
      <c r="AC20" s="38"/>
      <c r="AD20" s="38"/>
      <c r="AE20" s="141"/>
      <c r="AF20" s="38"/>
      <c r="AG20" s="142"/>
      <c r="AL20" s="38"/>
      <c r="AM20" s="38"/>
      <c r="AN20" s="38"/>
      <c r="AO20" s="38"/>
      <c r="AP20" s="38"/>
      <c r="AQ20" s="38"/>
      <c r="AR20" s="445">
        <f>IF(AM17="","",IF(AM17&gt;AM21,AL17,AL21))</f>
        <v>4</v>
      </c>
      <c r="AS20" s="84">
        <v>1</v>
      </c>
      <c r="AT20" s="84"/>
      <c r="AU20" s="446" t="str">
        <f>LOOKUP(AR20,$B$11:$B$26,$C$11:$C$26)</f>
        <v>Sandra Plamus</v>
      </c>
      <c r="AV20" s="446" t="str">
        <f>LOOKUP(AR20,$B$11:$B$26,$E$11:$E$26)</f>
        <v>MK Juhan</v>
      </c>
      <c r="AW20"/>
      <c r="AX20"/>
      <c r="AY20"/>
      <c r="AZ20"/>
    </row>
    <row r="21" spans="2:55" s="13" customFormat="1" ht="11.25" customHeight="1" thickBot="1" x14ac:dyDescent="0.3">
      <c r="B21" s="269"/>
      <c r="C21" s="270"/>
      <c r="D21" s="402"/>
      <c r="E21" s="244"/>
      <c r="F21" s="338"/>
      <c r="G21" s="14">
        <v>6</v>
      </c>
      <c r="H21" s="15"/>
      <c r="I21" s="344"/>
      <c r="J21" s="338"/>
      <c r="K21" s="14">
        <v>4</v>
      </c>
      <c r="L21" s="15"/>
      <c r="M21" s="344"/>
      <c r="N21" s="338"/>
      <c r="O21" s="14">
        <v>4</v>
      </c>
      <c r="P21" s="15"/>
      <c r="Q21" s="344"/>
      <c r="R21" s="36">
        <f t="shared" si="0"/>
        <v>14</v>
      </c>
      <c r="S21" s="225"/>
      <c r="T21" s="140"/>
      <c r="U21" s="38"/>
      <c r="V21" s="38"/>
      <c r="W21" s="141"/>
      <c r="X21" s="142"/>
      <c r="Y21" s="38"/>
      <c r="Z21" s="38"/>
      <c r="AA21" s="141"/>
      <c r="AB21" s="142"/>
      <c r="AC21" s="38"/>
      <c r="AD21" s="38"/>
      <c r="AE21" s="141"/>
      <c r="AF21" s="38"/>
      <c r="AG21" s="142"/>
      <c r="AL21" s="445">
        <v>4</v>
      </c>
      <c r="AM21" s="84">
        <v>5</v>
      </c>
      <c r="AN21" s="84"/>
      <c r="AO21" s="446" t="str">
        <f>LOOKUP(AL21,$B$11:$B$26,$C$11:$C$26)</f>
        <v>Sandra Plamus</v>
      </c>
      <c r="AP21" s="446" t="str">
        <f>LOOKUP(AL21,$B$11:$B$26,$E$11:$E$26)</f>
        <v>MK Juhan</v>
      </c>
      <c r="AQ21" s="6"/>
      <c r="AR21" s="445"/>
      <c r="AS21" s="84">
        <v>2</v>
      </c>
      <c r="AT21" s="84"/>
      <c r="AU21" s="447"/>
      <c r="AV21" s="447"/>
      <c r="AW21"/>
      <c r="AX21"/>
      <c r="AY21"/>
      <c r="AZ21"/>
    </row>
    <row r="22" spans="2:55" s="13" customFormat="1" ht="11.25" customHeight="1" thickBot="1" x14ac:dyDescent="0.3">
      <c r="B22" s="263">
        <v>6</v>
      </c>
      <c r="C22" s="265" t="s">
        <v>171</v>
      </c>
      <c r="D22" s="417"/>
      <c r="E22" s="243" t="s">
        <v>165</v>
      </c>
      <c r="F22" s="347">
        <v>5</v>
      </c>
      <c r="G22" s="39">
        <v>0</v>
      </c>
      <c r="H22" s="40"/>
      <c r="I22" s="348"/>
      <c r="J22" s="337"/>
      <c r="K22" s="17"/>
      <c r="L22" s="18"/>
      <c r="M22" s="343"/>
      <c r="N22" s="337"/>
      <c r="O22" s="17"/>
      <c r="P22" s="18"/>
      <c r="Q22" s="339"/>
      <c r="R22" s="36">
        <f t="shared" si="0"/>
        <v>0</v>
      </c>
      <c r="S22" s="224">
        <v>6</v>
      </c>
      <c r="T22" s="140"/>
      <c r="U22" s="38"/>
      <c r="V22" s="38"/>
      <c r="W22" s="143"/>
      <c r="X22" s="142"/>
      <c r="Y22" s="38"/>
      <c r="Z22" s="38"/>
      <c r="AA22" s="141"/>
      <c r="AB22" s="142"/>
      <c r="AC22" s="38"/>
      <c r="AD22" s="38"/>
      <c r="AE22" s="141"/>
      <c r="AF22" s="38"/>
      <c r="AG22" s="142"/>
      <c r="AL22" s="445"/>
      <c r="AM22" s="84">
        <v>4</v>
      </c>
      <c r="AN22" s="84"/>
      <c r="AO22" s="447"/>
      <c r="AP22" s="447"/>
      <c r="AQ22" s="6"/>
      <c r="AW22"/>
      <c r="AX22"/>
      <c r="AY22"/>
      <c r="AZ22"/>
    </row>
    <row r="23" spans="2:55" s="13" customFormat="1" ht="11.25" customHeight="1" thickBot="1" x14ac:dyDescent="0.3">
      <c r="B23" s="264"/>
      <c r="C23" s="266"/>
      <c r="D23" s="403"/>
      <c r="E23" s="268"/>
      <c r="F23" s="338"/>
      <c r="G23" s="14">
        <v>0</v>
      </c>
      <c r="H23" s="15"/>
      <c r="I23" s="344"/>
      <c r="J23" s="338"/>
      <c r="K23" s="14"/>
      <c r="L23" s="15"/>
      <c r="M23" s="344"/>
      <c r="N23" s="338"/>
      <c r="O23" s="14"/>
      <c r="P23" s="15"/>
      <c r="Q23" s="340"/>
      <c r="R23" s="36">
        <f t="shared" si="0"/>
        <v>0</v>
      </c>
      <c r="S23" s="225"/>
      <c r="T23" s="140"/>
      <c r="U23" s="38"/>
      <c r="V23" s="38"/>
      <c r="W23" s="143"/>
      <c r="X23" s="142"/>
      <c r="Y23" s="38"/>
      <c r="Z23" s="38"/>
      <c r="AA23" s="141"/>
      <c r="AB23" s="142"/>
      <c r="AC23" s="38"/>
      <c r="AD23" s="38"/>
      <c r="AE23" s="141"/>
      <c r="AF23" s="38"/>
      <c r="AG23" s="142"/>
      <c r="AW23"/>
      <c r="AX23"/>
      <c r="AY23"/>
      <c r="AZ23"/>
    </row>
    <row r="24" spans="2:55" s="13" customFormat="1" ht="11.25" customHeight="1" thickBot="1" x14ac:dyDescent="0.3">
      <c r="B24" s="269">
        <v>7</v>
      </c>
      <c r="C24" s="270" t="s">
        <v>173</v>
      </c>
      <c r="D24" s="402"/>
      <c r="E24" s="244" t="s">
        <v>134</v>
      </c>
      <c r="F24" s="337">
        <v>8</v>
      </c>
      <c r="G24" s="17">
        <v>0</v>
      </c>
      <c r="H24" s="18"/>
      <c r="I24" s="343"/>
      <c r="J24" s="282"/>
      <c r="K24" s="17"/>
      <c r="L24" s="18"/>
      <c r="M24" s="343"/>
      <c r="N24" s="337">
        <v>5</v>
      </c>
      <c r="O24" s="17">
        <v>0</v>
      </c>
      <c r="P24" s="18"/>
      <c r="Q24" s="339"/>
      <c r="R24" s="36">
        <f t="shared" si="0"/>
        <v>0</v>
      </c>
      <c r="S24" s="224">
        <v>5</v>
      </c>
      <c r="T24" s="140"/>
      <c r="U24" s="38"/>
      <c r="V24" s="38"/>
      <c r="W24" s="141"/>
      <c r="X24" s="142"/>
      <c r="Y24" s="38"/>
      <c r="Z24" s="38"/>
      <c r="AA24" s="141"/>
      <c r="AB24" s="142"/>
      <c r="AC24" s="38"/>
      <c r="AD24" s="38"/>
      <c r="AE24" s="141"/>
      <c r="AF24" s="38"/>
      <c r="AG24" s="142"/>
      <c r="AL24" s="445">
        <v>5</v>
      </c>
      <c r="AM24" s="84">
        <v>5</v>
      </c>
      <c r="AN24" s="84"/>
      <c r="AO24" s="446" t="str">
        <f>LOOKUP(AL24,$B$11:$B$26,$C$11:$C$26)</f>
        <v>Teele - Helena Palu</v>
      </c>
      <c r="AP24" s="446" t="str">
        <f>LOOKUP(AL24,$B$11:$B$26,$E$11:$E$26)</f>
        <v>Tulevik</v>
      </c>
      <c r="AQ24" s="137"/>
      <c r="AR24"/>
      <c r="AS24" s="49"/>
      <c r="AT24" s="49"/>
      <c r="AU24" s="49"/>
      <c r="AV24"/>
      <c r="AW24" s="49"/>
      <c r="BC24"/>
    </row>
    <row r="25" spans="2:55" s="13" customFormat="1" ht="11.25" customHeight="1" thickBot="1" x14ac:dyDescent="0.3">
      <c r="B25" s="264"/>
      <c r="C25" s="266"/>
      <c r="D25" s="403"/>
      <c r="E25" s="268"/>
      <c r="F25" s="338"/>
      <c r="G25" s="14">
        <v>0</v>
      </c>
      <c r="H25" s="15"/>
      <c r="I25" s="344"/>
      <c r="J25" s="345"/>
      <c r="K25" s="14"/>
      <c r="L25" s="15"/>
      <c r="M25" s="344"/>
      <c r="N25" s="338"/>
      <c r="O25" s="14">
        <v>1</v>
      </c>
      <c r="P25" s="15"/>
      <c r="Q25" s="340"/>
      <c r="R25" s="36">
        <f t="shared" si="0"/>
        <v>1</v>
      </c>
      <c r="S25" s="225"/>
      <c r="T25" s="140"/>
      <c r="U25" s="38"/>
      <c r="V25" s="38"/>
      <c r="W25" s="141"/>
      <c r="X25" s="142"/>
      <c r="Y25" s="38"/>
      <c r="Z25" s="38"/>
      <c r="AA25" s="141"/>
      <c r="AB25" s="142"/>
      <c r="AC25" s="38"/>
      <c r="AD25" s="38"/>
      <c r="AE25" s="141"/>
      <c r="AF25" s="38"/>
      <c r="AG25" s="142"/>
      <c r="AL25" s="445"/>
      <c r="AM25" s="84">
        <v>6</v>
      </c>
      <c r="AN25" s="84"/>
      <c r="AO25" s="447"/>
      <c r="AP25" s="447"/>
      <c r="AQ25" s="6"/>
      <c r="AR25"/>
      <c r="AS25" s="49"/>
      <c r="AT25" s="49"/>
      <c r="AU25" s="49"/>
      <c r="AV25"/>
      <c r="AW25" s="49"/>
      <c r="BC25"/>
    </row>
    <row r="26" spans="2:55" s="13" customFormat="1" ht="11.25" customHeight="1" thickBot="1" x14ac:dyDescent="0.3">
      <c r="B26" s="269">
        <v>8</v>
      </c>
      <c r="C26" s="270" t="s">
        <v>167</v>
      </c>
      <c r="D26" s="402"/>
      <c r="E26" s="244" t="s">
        <v>79</v>
      </c>
      <c r="F26" s="337">
        <v>7</v>
      </c>
      <c r="G26" s="17">
        <v>5</v>
      </c>
      <c r="H26" s="18"/>
      <c r="I26" s="343"/>
      <c r="J26" s="282">
        <v>5</v>
      </c>
      <c r="K26" s="17">
        <v>5</v>
      </c>
      <c r="L26" s="18"/>
      <c r="M26" s="343"/>
      <c r="N26" s="337">
        <v>1</v>
      </c>
      <c r="O26" s="17">
        <v>0</v>
      </c>
      <c r="P26" s="18"/>
      <c r="Q26" s="339"/>
      <c r="R26" s="36">
        <f t="shared" si="0"/>
        <v>10</v>
      </c>
      <c r="S26" s="224">
        <v>2</v>
      </c>
      <c r="T26" s="140"/>
      <c r="U26" s="38"/>
      <c r="V26" s="38"/>
      <c r="W26" s="141"/>
      <c r="X26" s="142"/>
      <c r="Y26" s="38"/>
      <c r="Z26" s="38"/>
      <c r="AA26" s="141"/>
      <c r="AB26" s="142"/>
      <c r="AC26" s="38"/>
      <c r="AD26" s="38"/>
      <c r="AE26" s="141"/>
      <c r="AF26" s="38"/>
      <c r="AG26" s="142"/>
      <c r="AL26" s="49"/>
      <c r="AM26" s="49"/>
      <c r="AN26" s="49"/>
      <c r="AO26" s="62"/>
      <c r="AP26" s="6"/>
      <c r="AR26" s="445">
        <f>IF(AM24="","",IF(AM24&gt;AM27,AL24,AL27))</f>
        <v>5</v>
      </c>
      <c r="AS26" s="84">
        <v>0</v>
      </c>
      <c r="AT26" s="84"/>
      <c r="AU26" s="446" t="str">
        <f>LOOKUP(AR26,$B$11:$B$26,$C$11:$C$26)</f>
        <v>Teele - Helena Palu</v>
      </c>
      <c r="AV26" s="446" t="str">
        <f>LOOKUP(AR26,$B$11:$B$26,$E$11:$E$26)</f>
        <v>Tulevik</v>
      </c>
      <c r="AW26"/>
      <c r="AX26"/>
      <c r="AY26"/>
      <c r="AZ26"/>
      <c r="BA26"/>
      <c r="BB26"/>
      <c r="BC26"/>
    </row>
    <row r="27" spans="2:55" s="13" customFormat="1" ht="11.25" customHeight="1" thickBot="1" x14ac:dyDescent="0.3">
      <c r="B27" s="264"/>
      <c r="C27" s="266"/>
      <c r="D27" s="403"/>
      <c r="E27" s="268"/>
      <c r="F27" s="338"/>
      <c r="G27" s="14">
        <v>6</v>
      </c>
      <c r="H27" s="15"/>
      <c r="I27" s="344"/>
      <c r="J27" s="345"/>
      <c r="K27" s="14">
        <v>4</v>
      </c>
      <c r="L27" s="15"/>
      <c r="M27" s="344"/>
      <c r="N27" s="338"/>
      <c r="O27" s="14">
        <v>0</v>
      </c>
      <c r="P27" s="15"/>
      <c r="Q27" s="340"/>
      <c r="R27" s="149">
        <f t="shared" si="0"/>
        <v>10</v>
      </c>
      <c r="S27" s="225"/>
      <c r="T27" s="140"/>
      <c r="U27" s="38"/>
      <c r="V27" s="38"/>
      <c r="W27" s="141"/>
      <c r="X27" s="142"/>
      <c r="Y27" s="38"/>
      <c r="Z27" s="38"/>
      <c r="AA27" s="141"/>
      <c r="AB27" s="142"/>
      <c r="AC27" s="38"/>
      <c r="AD27" s="38"/>
      <c r="AE27" s="141"/>
      <c r="AF27" s="38"/>
      <c r="AG27" s="142"/>
      <c r="AL27" s="445">
        <v>6</v>
      </c>
      <c r="AM27" s="84">
        <v>0</v>
      </c>
      <c r="AN27" s="84"/>
      <c r="AO27" s="446" t="str">
        <f>LOOKUP(AL27,$B$11:$B$26,$C$11:$C$26)</f>
        <v>Mirjam Kask</v>
      </c>
      <c r="AP27" s="446" t="str">
        <f>LOOKUP(AL27,$B$11:$B$26,$E$11:$E$26)</f>
        <v>MK Juhan</v>
      </c>
      <c r="AQ27" s="137"/>
      <c r="AR27" s="445"/>
      <c r="AS27" s="84">
        <v>4</v>
      </c>
      <c r="AT27" s="84"/>
      <c r="AU27" s="447"/>
      <c r="AV27" s="447"/>
      <c r="AW27"/>
      <c r="AX27"/>
      <c r="AY27"/>
      <c r="AZ27"/>
      <c r="BA27"/>
      <c r="BB27"/>
      <c r="BC27"/>
    </row>
    <row r="28" spans="2:55" ht="11.25" customHeight="1" x14ac:dyDescent="0.25">
      <c r="AL28" s="445"/>
      <c r="AM28" s="84">
        <v>0</v>
      </c>
      <c r="AN28" s="84"/>
      <c r="AO28" s="447"/>
      <c r="AP28" s="447"/>
      <c r="AQ28" s="6"/>
    </row>
    <row r="29" spans="2:55" ht="11.25" customHeight="1" x14ac:dyDescent="0.25">
      <c r="C29" s="6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AL29" s="49"/>
      <c r="AM29" s="49"/>
      <c r="AN29" s="49"/>
      <c r="AO29" s="62"/>
      <c r="AP29" s="6"/>
      <c r="AQ29" s="6"/>
      <c r="AX29" s="445">
        <f>IF(AS26="","",IF(AS26&gt;AS31,AR26,AR31))</f>
        <v>8</v>
      </c>
      <c r="AY29" s="84"/>
      <c r="AZ29" s="84"/>
      <c r="BA29" s="446" t="str">
        <f>LOOKUP(AX29,$B$11:$B$26,$C$11:$C$26)</f>
        <v>Eva-Maria Raudsepp</v>
      </c>
      <c r="BB29" s="446" t="str">
        <f>LOOKUP(AX29,$B$11:$B$26,$E$11:$E$26)</f>
        <v>V-Maarja</v>
      </c>
    </row>
    <row r="30" spans="2:55" ht="11.25" customHeight="1" x14ac:dyDescent="0.25">
      <c r="C30" s="6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AL30" s="445">
        <v>7</v>
      </c>
      <c r="AM30" s="84">
        <v>0</v>
      </c>
      <c r="AN30" s="84"/>
      <c r="AO30" s="446" t="str">
        <f>LOOKUP(AL30,$B$11:$B$26,$C$11:$C$26)</f>
        <v>Anabel Oja</v>
      </c>
      <c r="AP30" s="446" t="str">
        <f>LOOKUP(AL30,$B$11:$B$26,$E$11:$E$26)</f>
        <v>Lapiti</v>
      </c>
      <c r="AQ30" s="6"/>
      <c r="AX30" s="445"/>
      <c r="AY30" s="84"/>
      <c r="AZ30" s="84"/>
      <c r="BA30" s="447"/>
      <c r="BB30" s="447"/>
    </row>
    <row r="31" spans="2:55" ht="12.75" customHeight="1" x14ac:dyDescent="0.25">
      <c r="C31" s="215" t="s">
        <v>42</v>
      </c>
      <c r="D31" s="226" t="str">
        <f>Arvud!A11</f>
        <v>Mati Sadam</v>
      </c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8"/>
      <c r="AL31" s="445"/>
      <c r="AM31" s="84">
        <v>0</v>
      </c>
      <c r="AN31" s="84"/>
      <c r="AO31" s="447"/>
      <c r="AP31" s="447"/>
      <c r="AR31" s="448">
        <f>IF(AM30="","",IF(AM30&gt;AM33,AL30,AL33))</f>
        <v>8</v>
      </c>
      <c r="AS31" s="84">
        <v>5</v>
      </c>
      <c r="AT31" s="84"/>
      <c r="AU31" s="446" t="str">
        <f>LOOKUP(AR31,$B$11:$B$26,$C$11:$C$26)</f>
        <v>Eva-Maria Raudsepp</v>
      </c>
      <c r="AV31" s="446" t="str">
        <f>LOOKUP(AR31,$B$11:$B$26,$E$11:$E$26)</f>
        <v>V-Maarja</v>
      </c>
    </row>
    <row r="32" spans="2:55" ht="12.75" customHeight="1" x14ac:dyDescent="0.25">
      <c r="C32" s="215" t="s">
        <v>43</v>
      </c>
      <c r="D32" s="226" t="str">
        <f>Arvud!A14</f>
        <v>Hans Ilves</v>
      </c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8"/>
      <c r="AR32" s="449"/>
      <c r="AS32" s="84">
        <v>4</v>
      </c>
      <c r="AT32" s="84"/>
      <c r="AU32" s="447"/>
      <c r="AV32" s="447"/>
    </row>
    <row r="33" spans="1:55" ht="11.25" customHeight="1" x14ac:dyDescent="0.25">
      <c r="C33" s="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AL33" s="445">
        <v>8</v>
      </c>
      <c r="AM33" s="84">
        <v>5</v>
      </c>
      <c r="AN33" s="84"/>
      <c r="AO33" s="446" t="str">
        <f>LOOKUP(AL33,$B$11:$B$26,$C$11:$C$26)</f>
        <v>Eva-Maria Raudsepp</v>
      </c>
      <c r="AP33" s="446" t="str">
        <f>LOOKUP(AL33,$B$11:$B$26,$E$11:$E$26)</f>
        <v>V-Maarja</v>
      </c>
    </row>
    <row r="34" spans="1:55" ht="11.25" customHeight="1" x14ac:dyDescent="0.25">
      <c r="C34" s="6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AL34" s="445"/>
      <c r="AM34" s="84">
        <v>6</v>
      </c>
      <c r="AN34" s="84"/>
      <c r="AO34" s="447"/>
      <c r="AP34" s="447"/>
    </row>
    <row r="35" spans="1:55" ht="11.25" customHeight="1" x14ac:dyDescent="0.25">
      <c r="C35" s="6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55" ht="11.25" customHeight="1" x14ac:dyDescent="0.25">
      <c r="C36" s="6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AL36" s="138"/>
      <c r="AM36" s="138"/>
      <c r="AN36" s="138"/>
      <c r="AO36" s="138"/>
      <c r="AP36" s="138"/>
      <c r="AQ36" s="138"/>
      <c r="AU36" s="443" t="s">
        <v>54</v>
      </c>
      <c r="AV36" s="443"/>
      <c r="BA36" s="443" t="s">
        <v>54</v>
      </c>
      <c r="BB36" s="443"/>
    </row>
    <row r="37" spans="1:55" ht="11.25" customHeight="1" x14ac:dyDescent="0.25">
      <c r="C37" s="6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55" ht="11.25" customHeight="1" x14ac:dyDescent="0.25">
      <c r="C38" s="6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AR38" s="445">
        <v>4</v>
      </c>
      <c r="AS38" s="84"/>
      <c r="AT38" s="84"/>
      <c r="AU38" s="446" t="str">
        <f>LOOKUP(AR38,$B$11:$B$26,$C$11:$C$26)</f>
        <v>Sandra Plamus</v>
      </c>
      <c r="AV38" s="446" t="str">
        <f>LOOKUP(AR38,$B$11:$B$26,$E$11:$E$26)</f>
        <v>MK Juhan</v>
      </c>
      <c r="AX38" s="445">
        <v>7</v>
      </c>
      <c r="AY38" s="84"/>
      <c r="AZ38" s="84"/>
      <c r="BA38" s="446" t="str">
        <f>LOOKUP(AX38,$B$11:$B$26,$C$11:$C$26)</f>
        <v>Anabel Oja</v>
      </c>
      <c r="BB38" s="446" t="str">
        <f>LOOKUP(AX38,$B$11:$B$26,$E$11:$E$26)</f>
        <v>Lapiti</v>
      </c>
    </row>
    <row r="39" spans="1:55" ht="11.25" customHeight="1" x14ac:dyDescent="0.25">
      <c r="C39" s="6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AR39" s="445"/>
      <c r="AS39" s="84"/>
      <c r="AT39" s="84"/>
      <c r="AU39" s="447"/>
      <c r="AV39" s="447"/>
      <c r="AX39" s="445"/>
      <c r="AY39" s="84"/>
      <c r="AZ39" s="84"/>
      <c r="BA39" s="447"/>
      <c r="BB39" s="447"/>
    </row>
    <row r="41" spans="1:55" x14ac:dyDescent="0.25">
      <c r="A41" s="49"/>
      <c r="B41" s="121"/>
      <c r="C41" s="49"/>
      <c r="D41" s="49"/>
      <c r="E41" s="204"/>
      <c r="F41" s="47"/>
      <c r="G41" s="48"/>
      <c r="H41" s="47"/>
      <c r="I41" s="48"/>
      <c r="J41" s="47"/>
      <c r="K41" s="48"/>
      <c r="L41" s="47"/>
      <c r="M41" s="48"/>
      <c r="N41" s="47"/>
      <c r="O41" s="48"/>
      <c r="P41" s="47"/>
      <c r="Q41" s="48"/>
      <c r="R41" s="49"/>
      <c r="S41" s="49"/>
      <c r="T41" s="47"/>
      <c r="U41" s="48"/>
      <c r="V41" s="47"/>
      <c r="W41" s="48"/>
      <c r="X41" s="47"/>
      <c r="Y41" s="48"/>
      <c r="Z41" s="47"/>
      <c r="AA41" s="48"/>
      <c r="AB41" s="47"/>
      <c r="AC41" s="48"/>
      <c r="AD41" s="47"/>
      <c r="AE41" s="48"/>
      <c r="AF41" s="49"/>
      <c r="AR41" s="138"/>
      <c r="AS41" s="138"/>
      <c r="AT41" s="138"/>
      <c r="AU41" s="138"/>
      <c r="AW41" s="138"/>
      <c r="AX41" s="138"/>
      <c r="AY41" s="138"/>
      <c r="AZ41" s="138"/>
      <c r="BA41" s="138"/>
      <c r="BB41" s="138"/>
      <c r="BC41" s="138"/>
    </row>
    <row r="42" spans="1:55" ht="10.5" customHeight="1" x14ac:dyDescent="0.25">
      <c r="A42" s="49"/>
      <c r="B42" s="122"/>
      <c r="C42" s="49"/>
      <c r="D42" s="49"/>
      <c r="E42" s="204"/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49"/>
      <c r="S42" s="49"/>
      <c r="T42" s="47"/>
      <c r="U42" s="48"/>
      <c r="V42" s="47"/>
      <c r="W42" s="48"/>
      <c r="X42" s="47"/>
      <c r="Y42" s="48"/>
      <c r="Z42" s="47"/>
      <c r="AA42" s="48"/>
      <c r="AB42" s="47"/>
      <c r="AC42" s="48"/>
      <c r="AD42" s="47"/>
      <c r="AE42" s="48"/>
      <c r="AF42" s="49"/>
      <c r="AR42" s="448">
        <v>5</v>
      </c>
      <c r="AS42" s="84"/>
      <c r="AT42" s="84"/>
      <c r="AU42" s="446" t="str">
        <f>LOOKUP(AR42,$B$11:$B$26,$C$11:$C$26)</f>
        <v>Teele - Helena Palu</v>
      </c>
      <c r="AV42" s="446" t="str">
        <f>LOOKUP(AR42,$B$11:$B$26,$E$11:$E$26)</f>
        <v>Tulevik</v>
      </c>
      <c r="AX42" s="448">
        <v>5</v>
      </c>
      <c r="AY42" s="84"/>
      <c r="AZ42" s="84"/>
      <c r="BA42" s="446" t="str">
        <f>LOOKUP(AX42,$B$11:$B$26,$C$11:$C$26)</f>
        <v>Teele - Helena Palu</v>
      </c>
      <c r="BB42" s="446" t="str">
        <f>LOOKUP(AX42,$B$11:$B$26,$E$11:$E$26)</f>
        <v>Tulevik</v>
      </c>
    </row>
    <row r="43" spans="1:55" ht="10.5" customHeight="1" x14ac:dyDescent="0.25">
      <c r="A43" s="49"/>
      <c r="B43" s="122"/>
      <c r="C43" s="49"/>
      <c r="D43" s="49"/>
      <c r="E43" s="204"/>
      <c r="F43" s="47"/>
      <c r="G43" s="48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9"/>
      <c r="S43" s="49"/>
      <c r="T43" s="47"/>
      <c r="U43" s="48"/>
      <c r="V43" s="47"/>
      <c r="W43" s="48"/>
      <c r="X43" s="47"/>
      <c r="Y43" s="48"/>
      <c r="Z43" s="47"/>
      <c r="AA43" s="48"/>
      <c r="AB43" s="47"/>
      <c r="AC43" s="48"/>
      <c r="AD43" s="47"/>
      <c r="AE43" s="48"/>
      <c r="AF43" s="49"/>
      <c r="AR43" s="449"/>
      <c r="AS43" s="84"/>
      <c r="AT43" s="84"/>
      <c r="AU43" s="447"/>
      <c r="AV43" s="447"/>
      <c r="AW43" s="49"/>
      <c r="AX43" s="449"/>
      <c r="AY43" s="84"/>
      <c r="AZ43" s="84"/>
      <c r="BA43" s="447"/>
      <c r="BB43" s="447"/>
      <c r="BC43" s="49"/>
    </row>
    <row r="44" spans="1:55" ht="10.5" customHeight="1" x14ac:dyDescent="0.25">
      <c r="A44" s="49"/>
      <c r="B44" s="122"/>
      <c r="C44" s="49"/>
      <c r="D44" s="49"/>
      <c r="E44" s="204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9"/>
      <c r="S44" s="49"/>
      <c r="T44" s="47"/>
      <c r="U44" s="48"/>
      <c r="V44" s="47"/>
      <c r="W44" s="48"/>
      <c r="X44" s="47"/>
      <c r="Y44" s="48"/>
      <c r="Z44" s="47"/>
      <c r="AA44" s="48"/>
      <c r="AB44" s="47"/>
      <c r="AC44" s="48"/>
      <c r="AD44" s="47"/>
      <c r="AE44" s="48"/>
      <c r="AF44" s="49"/>
      <c r="AS44" s="49"/>
      <c r="AT44" s="49"/>
      <c r="AU44" s="62"/>
      <c r="AW44" s="49"/>
      <c r="AX44" s="49"/>
      <c r="AY44" s="62"/>
      <c r="AZ44" s="49"/>
      <c r="BA44" s="49"/>
      <c r="BB44" s="49"/>
      <c r="BC44" s="62"/>
    </row>
    <row r="45" spans="1:55" x14ac:dyDescent="0.25">
      <c r="A45" s="122"/>
      <c r="B45" s="122"/>
      <c r="C45" s="42" t="str">
        <f>B1</f>
        <v>X Maalehe ja Maaspordikeskuse auhinnavõistlus vabamaadluses</v>
      </c>
      <c r="D45" s="49"/>
      <c r="E45" s="204"/>
      <c r="F45" s="47"/>
      <c r="G45" s="48"/>
      <c r="H45" s="47"/>
      <c r="I45" s="48"/>
      <c r="J45" s="47"/>
      <c r="K45" s="48"/>
      <c r="L45" s="47"/>
      <c r="M45" s="48"/>
      <c r="N45" s="47"/>
      <c r="O45" s="48"/>
      <c r="P45" s="47"/>
      <c r="Q45" s="48"/>
      <c r="R45" s="49"/>
      <c r="S45" s="49"/>
      <c r="T45" s="47"/>
      <c r="U45" s="48"/>
      <c r="V45" s="47"/>
      <c r="W45" s="48"/>
      <c r="X45" s="47"/>
      <c r="Y45" s="48"/>
      <c r="Z45" s="47"/>
      <c r="AA45" s="48"/>
      <c r="AB45" s="47"/>
      <c r="AC45" s="48"/>
      <c r="AD45" s="47"/>
      <c r="AE45" s="48"/>
      <c r="AF45" s="129"/>
    </row>
    <row r="46" spans="1:55" ht="14.1" customHeight="1" x14ac:dyDescent="0.25">
      <c r="A46" s="49"/>
      <c r="B46" s="49"/>
      <c r="C46" s="42" t="str">
        <f>B2</f>
        <v>26.01 - 27.01.2019.a.</v>
      </c>
      <c r="D46" s="205"/>
      <c r="E46" s="124"/>
      <c r="F46" s="47"/>
      <c r="G46" s="125"/>
      <c r="H46" s="125"/>
      <c r="I46" s="125"/>
      <c r="J46" s="125"/>
      <c r="K46" s="125"/>
      <c r="L46" s="125"/>
      <c r="M46" s="125"/>
      <c r="N46" s="125"/>
      <c r="O46" s="125"/>
      <c r="P46" s="47"/>
      <c r="Q46" s="48"/>
      <c r="R46" s="49"/>
      <c r="S46" s="49"/>
      <c r="T46" s="47"/>
      <c r="U46" s="48"/>
      <c r="V46" s="47"/>
      <c r="W46" s="48"/>
      <c r="X46" s="47"/>
      <c r="Y46" s="48"/>
      <c r="Z46" s="47"/>
      <c r="AA46" s="48"/>
      <c r="AB46" s="47"/>
      <c r="AC46" s="48"/>
      <c r="AD46" s="47"/>
      <c r="AE46" s="48"/>
      <c r="AF46" s="129"/>
    </row>
    <row r="47" spans="1:55" ht="14.1" customHeight="1" x14ac:dyDescent="0.25">
      <c r="A47" s="49"/>
      <c r="B47" s="49"/>
      <c r="C47" s="42" t="str">
        <f>B3</f>
        <v>Järvamaa, Paide</v>
      </c>
      <c r="D47" s="126"/>
      <c r="E47" s="126"/>
      <c r="F47" s="47"/>
      <c r="G47" s="48"/>
      <c r="H47" s="47"/>
      <c r="I47" s="48"/>
      <c r="J47" s="47"/>
      <c r="K47" s="48"/>
      <c r="L47" s="47"/>
      <c r="M47" s="48"/>
      <c r="N47" s="47"/>
      <c r="O47" s="48"/>
      <c r="P47" s="47"/>
      <c r="Q47" s="48"/>
      <c r="R47" s="49"/>
      <c r="S47" s="49"/>
      <c r="T47" s="47"/>
      <c r="U47" s="48"/>
      <c r="V47" s="47"/>
      <c r="W47" s="48"/>
      <c r="X47" s="47"/>
      <c r="Y47" s="48"/>
      <c r="Z47" s="47"/>
      <c r="AA47" s="48"/>
      <c r="AB47" s="47"/>
      <c r="AC47" s="48"/>
      <c r="AD47" s="47"/>
      <c r="AE47" s="48"/>
      <c r="AF47" s="49"/>
      <c r="AG47" s="58"/>
    </row>
    <row r="48" spans="1:55" ht="14.1" customHeight="1" x14ac:dyDescent="0.4">
      <c r="A48" s="50"/>
      <c r="B48" s="5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9"/>
      <c r="AF48" s="49"/>
      <c r="AG48" s="58"/>
    </row>
    <row r="49" spans="1:33" ht="16.5" customHeight="1" x14ac:dyDescent="0.4">
      <c r="A49" s="51"/>
      <c r="B49" s="51"/>
      <c r="C49" s="127" t="s">
        <v>13</v>
      </c>
      <c r="D49" s="127" t="str">
        <f>D5</f>
        <v>abs</v>
      </c>
      <c r="E49" s="203" t="s">
        <v>51</v>
      </c>
      <c r="F49" s="436" t="s">
        <v>52</v>
      </c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128"/>
      <c r="AE49" s="129"/>
      <c r="AF49" s="49"/>
    </row>
    <row r="50" spans="1:33" ht="14.1" customHeight="1" x14ac:dyDescent="0.4">
      <c r="A50" s="51"/>
      <c r="B50" s="51"/>
      <c r="C50" s="127"/>
      <c r="D50" s="127"/>
      <c r="E50" s="203"/>
      <c r="F50" s="128"/>
      <c r="G50" s="128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9"/>
      <c r="AF50" s="49"/>
      <c r="AG50" s="58"/>
    </row>
    <row r="51" spans="1:33" ht="14.1" customHeight="1" x14ac:dyDescent="0.4">
      <c r="A51" s="51"/>
      <c r="B51" s="51"/>
      <c r="C51" s="127"/>
      <c r="D51" s="127"/>
      <c r="E51" s="203"/>
      <c r="F51" s="128"/>
      <c r="G51" s="128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9"/>
      <c r="AF51" s="49"/>
      <c r="AG51" s="58"/>
    </row>
    <row r="52" spans="1:33" ht="14.1" customHeight="1" x14ac:dyDescent="0.4">
      <c r="A52" s="51"/>
      <c r="B52" s="422">
        <f>AL11</f>
        <v>1</v>
      </c>
      <c r="C52" s="424" t="str">
        <f>AO11</f>
        <v>Tiia Triin Tomson</v>
      </c>
      <c r="D52" s="426" t="str">
        <f>AP11</f>
        <v>Leo</v>
      </c>
      <c r="E52" s="427"/>
      <c r="F52" s="430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2"/>
      <c r="AD52" s="239"/>
      <c r="AE52" s="238"/>
      <c r="AF52" s="49"/>
    </row>
    <row r="53" spans="1:33" ht="14.1" customHeight="1" x14ac:dyDescent="0.4">
      <c r="A53" s="51"/>
      <c r="B53" s="423"/>
      <c r="C53" s="425"/>
      <c r="D53" s="428"/>
      <c r="E53" s="429"/>
      <c r="F53" s="433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5"/>
      <c r="AD53" s="239"/>
      <c r="AE53" s="238"/>
      <c r="AF53" s="49"/>
      <c r="AG53" s="58"/>
    </row>
    <row r="54" spans="1:33" ht="14.1" customHeight="1" x14ac:dyDescent="0.4">
      <c r="A54" s="51"/>
      <c r="B54" s="422">
        <f>AL14</f>
        <v>2</v>
      </c>
      <c r="C54" s="424" t="str">
        <f>AO14</f>
        <v>Ragne Kuurma</v>
      </c>
      <c r="D54" s="426" t="str">
        <f>AP14</f>
        <v>JMM</v>
      </c>
      <c r="E54" s="427"/>
      <c r="F54" s="430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2"/>
      <c r="AD54" s="239"/>
      <c r="AE54" s="238"/>
      <c r="AF54" s="49"/>
      <c r="AG54" s="58"/>
    </row>
    <row r="55" spans="1:33" s="49" customFormat="1" ht="14.1" customHeight="1" x14ac:dyDescent="0.4">
      <c r="A55" s="51"/>
      <c r="B55" s="423"/>
      <c r="C55" s="425"/>
      <c r="D55" s="428"/>
      <c r="E55" s="429"/>
      <c r="F55" s="433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5"/>
      <c r="AD55" s="239"/>
      <c r="AE55" s="238"/>
    </row>
    <row r="56" spans="1:33" ht="14.1" customHeight="1" x14ac:dyDescent="0.4">
      <c r="A56" s="51"/>
      <c r="B56" s="51"/>
      <c r="C56" s="127"/>
      <c r="D56" s="145" t="s">
        <v>50</v>
      </c>
      <c r="E56" s="203"/>
      <c r="F56" s="128"/>
      <c r="G56" s="128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9"/>
      <c r="AF56" s="49"/>
      <c r="AG56" s="58"/>
    </row>
    <row r="57" spans="1:33" ht="14.1" customHeight="1" x14ac:dyDescent="0.4">
      <c r="A57" s="51"/>
      <c r="B57" s="205"/>
      <c r="C57" s="130"/>
      <c r="D57" s="130"/>
      <c r="E57" s="205"/>
      <c r="F57" s="47"/>
      <c r="G57" s="48"/>
      <c r="H57" s="47"/>
      <c r="I57" s="48"/>
      <c r="J57" s="47"/>
      <c r="K57" s="48"/>
      <c r="L57" s="47"/>
      <c r="M57" s="48"/>
      <c r="N57" s="47"/>
      <c r="O57" s="48"/>
      <c r="P57" s="47"/>
      <c r="Q57" s="48"/>
      <c r="R57" s="49"/>
      <c r="S57" s="49"/>
      <c r="T57" s="47"/>
      <c r="U57" s="48"/>
      <c r="V57" s="47"/>
      <c r="W57" s="48"/>
      <c r="X57" s="47"/>
      <c r="Y57" s="48"/>
      <c r="Z57" s="47"/>
      <c r="AA57" s="48"/>
      <c r="AB57" s="47"/>
      <c r="AC57" s="48"/>
      <c r="AD57" s="47"/>
      <c r="AE57" s="48"/>
      <c r="AF57" s="49"/>
      <c r="AG57" s="58"/>
    </row>
    <row r="58" spans="1:33" ht="14.1" customHeight="1" x14ac:dyDescent="0.25">
      <c r="A58" s="144"/>
      <c r="B58" s="422">
        <f>AL17</f>
        <v>3</v>
      </c>
      <c r="C58" s="424" t="str">
        <f>AO17</f>
        <v>Nele Maripuu</v>
      </c>
      <c r="D58" s="426" t="str">
        <f>AP17</f>
        <v>Leo</v>
      </c>
      <c r="E58" s="427"/>
      <c r="F58" s="430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2"/>
      <c r="AD58" s="239"/>
      <c r="AE58" s="238"/>
      <c r="AF58" s="49"/>
    </row>
    <row r="59" spans="1:33" ht="14.1" customHeight="1" x14ac:dyDescent="0.25">
      <c r="A59" s="144"/>
      <c r="B59" s="423"/>
      <c r="C59" s="425"/>
      <c r="D59" s="428"/>
      <c r="E59" s="429"/>
      <c r="F59" s="433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5"/>
      <c r="AD59" s="239"/>
      <c r="AE59" s="238"/>
      <c r="AF59" s="49"/>
    </row>
    <row r="60" spans="1:33" ht="14.1" customHeight="1" x14ac:dyDescent="0.4">
      <c r="A60" s="51"/>
      <c r="B60" s="422">
        <f>AL21</f>
        <v>4</v>
      </c>
      <c r="C60" s="424" t="str">
        <f>AO21</f>
        <v>Sandra Plamus</v>
      </c>
      <c r="D60" s="426" t="str">
        <f>AP21</f>
        <v>MK Juhan</v>
      </c>
      <c r="E60" s="427"/>
      <c r="F60" s="430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2"/>
      <c r="AD60" s="239"/>
      <c r="AE60" s="238"/>
      <c r="AF60" s="49"/>
    </row>
    <row r="61" spans="1:33" ht="14.1" customHeight="1" x14ac:dyDescent="0.4">
      <c r="A61" s="51"/>
      <c r="B61" s="423"/>
      <c r="C61" s="425"/>
      <c r="D61" s="428"/>
      <c r="E61" s="429"/>
      <c r="F61" s="433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434"/>
      <c r="AB61" s="434"/>
      <c r="AC61" s="435"/>
      <c r="AD61" s="239"/>
      <c r="AE61" s="238"/>
      <c r="AF61" s="49"/>
    </row>
    <row r="62" spans="1:33" ht="14.1" customHeight="1" x14ac:dyDescent="0.4">
      <c r="A62" s="205"/>
      <c r="B62" s="50"/>
      <c r="C62" s="127"/>
      <c r="D62" s="127"/>
      <c r="E62" s="205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9"/>
      <c r="AF62" s="49"/>
    </row>
    <row r="63" spans="1:33" ht="14.1" customHeight="1" x14ac:dyDescent="0.4">
      <c r="A63" s="144"/>
      <c r="B63" s="51"/>
      <c r="C63" s="127"/>
      <c r="D63" s="127"/>
      <c r="E63" s="205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9"/>
      <c r="AF63" s="49"/>
    </row>
    <row r="64" spans="1:33" ht="14.1" customHeight="1" x14ac:dyDescent="0.25">
      <c r="A64" s="144"/>
      <c r="B64" s="439">
        <f>AL24</f>
        <v>5</v>
      </c>
      <c r="C64" s="439" t="str">
        <f>AO24</f>
        <v>Teele - Helena Palu</v>
      </c>
      <c r="D64" s="377" t="str">
        <f>AP24</f>
        <v>Tulevik</v>
      </c>
      <c r="E64" s="377"/>
      <c r="F64" s="437"/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437"/>
      <c r="R64" s="437"/>
      <c r="S64" s="437"/>
      <c r="T64" s="437"/>
      <c r="U64" s="437"/>
      <c r="V64" s="437"/>
      <c r="W64" s="437"/>
      <c r="X64" s="437"/>
      <c r="Y64" s="437"/>
      <c r="Z64" s="437"/>
      <c r="AA64" s="437"/>
      <c r="AB64" s="437"/>
      <c r="AC64" s="437"/>
      <c r="AD64" s="438"/>
      <c r="AE64" s="438"/>
      <c r="AF64" s="49"/>
    </row>
    <row r="65" spans="1:33" ht="14.1" customHeight="1" x14ac:dyDescent="0.25">
      <c r="A65" s="144"/>
      <c r="B65" s="439"/>
      <c r="C65" s="439"/>
      <c r="D65" s="377"/>
      <c r="E65" s="377"/>
      <c r="F65" s="437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437"/>
      <c r="U65" s="437"/>
      <c r="V65" s="437"/>
      <c r="W65" s="437"/>
      <c r="X65" s="437"/>
      <c r="Y65" s="437"/>
      <c r="Z65" s="437"/>
      <c r="AA65" s="437"/>
      <c r="AB65" s="437"/>
      <c r="AC65" s="437"/>
      <c r="AD65" s="438"/>
      <c r="AE65" s="438"/>
      <c r="AF65" s="129"/>
    </row>
    <row r="66" spans="1:33" ht="14.1" customHeight="1" x14ac:dyDescent="0.25">
      <c r="A66" s="144"/>
      <c r="B66" s="439">
        <f>AL27</f>
        <v>6</v>
      </c>
      <c r="C66" s="439" t="str">
        <f>AO27</f>
        <v>Mirjam Kask</v>
      </c>
      <c r="D66" s="377" t="str">
        <f>AP27</f>
        <v>MK Juhan</v>
      </c>
      <c r="E66" s="37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  <c r="R66" s="437"/>
      <c r="S66" s="437"/>
      <c r="T66" s="437"/>
      <c r="U66" s="437"/>
      <c r="V66" s="437"/>
      <c r="W66" s="437"/>
      <c r="X66" s="437"/>
      <c r="Y66" s="437"/>
      <c r="Z66" s="437"/>
      <c r="AA66" s="437"/>
      <c r="AB66" s="437"/>
      <c r="AC66" s="437"/>
      <c r="AD66" s="438"/>
      <c r="AE66" s="438"/>
      <c r="AF66" s="129"/>
    </row>
    <row r="67" spans="1:33" ht="14.1" customHeight="1" x14ac:dyDescent="0.4">
      <c r="A67" s="50"/>
      <c r="B67" s="439"/>
      <c r="C67" s="439"/>
      <c r="D67" s="377"/>
      <c r="E67" s="377"/>
      <c r="F67" s="437"/>
      <c r="G67" s="437"/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/>
      <c r="U67" s="437"/>
      <c r="V67" s="437"/>
      <c r="W67" s="437"/>
      <c r="X67" s="437"/>
      <c r="Y67" s="437"/>
      <c r="Z67" s="437"/>
      <c r="AA67" s="437"/>
      <c r="AB67" s="437"/>
      <c r="AC67" s="437"/>
      <c r="AD67" s="438"/>
      <c r="AE67" s="438"/>
      <c r="AF67" s="49"/>
    </row>
    <row r="68" spans="1:33" ht="14.1" customHeight="1" x14ac:dyDescent="0.4">
      <c r="A68" s="51"/>
      <c r="B68" s="49"/>
      <c r="C68" s="49"/>
      <c r="D68" s="49"/>
      <c r="E68" s="204"/>
      <c r="F68" s="47"/>
      <c r="G68" s="48"/>
      <c r="H68" s="47"/>
      <c r="I68" s="48"/>
      <c r="J68" s="47"/>
      <c r="K68" s="48"/>
      <c r="L68" s="47"/>
      <c r="M68" s="48"/>
      <c r="N68" s="47"/>
      <c r="O68" s="48"/>
      <c r="P68" s="47"/>
      <c r="Q68" s="48"/>
      <c r="R68" s="49"/>
      <c r="S68" s="49"/>
      <c r="T68" s="47"/>
      <c r="U68" s="48"/>
      <c r="V68" s="47"/>
      <c r="W68" s="48"/>
      <c r="X68" s="47"/>
      <c r="Y68" s="48"/>
      <c r="Z68" s="47"/>
      <c r="AA68" s="48"/>
      <c r="AB68" s="47"/>
      <c r="AC68" s="48"/>
      <c r="AD68" s="47"/>
      <c r="AE68" s="48"/>
      <c r="AF68" s="129"/>
    </row>
    <row r="69" spans="1:33" ht="14.1" customHeight="1" x14ac:dyDescent="0.25">
      <c r="A69" s="144"/>
      <c r="B69" s="49"/>
      <c r="C69" s="49"/>
      <c r="D69" s="49"/>
      <c r="E69" s="204"/>
      <c r="F69" s="47"/>
      <c r="G69" s="48"/>
      <c r="H69" s="47"/>
      <c r="I69" s="48"/>
      <c r="J69" s="47"/>
      <c r="K69" s="48"/>
      <c r="L69" s="47"/>
      <c r="M69" s="48"/>
      <c r="N69" s="47"/>
      <c r="O69" s="48"/>
      <c r="P69" s="47"/>
      <c r="Q69" s="48"/>
      <c r="R69" s="49"/>
      <c r="S69" s="49"/>
      <c r="T69" s="47"/>
      <c r="U69" s="48"/>
      <c r="V69" s="47"/>
      <c r="W69" s="48"/>
      <c r="X69" s="47"/>
      <c r="Y69" s="48"/>
      <c r="Z69" s="47"/>
      <c r="AA69" s="48"/>
      <c r="AB69" s="47"/>
      <c r="AC69" s="48"/>
      <c r="AD69" s="47"/>
      <c r="AE69" s="48"/>
      <c r="AF69" s="129"/>
    </row>
    <row r="70" spans="1:33" ht="14.1" customHeight="1" x14ac:dyDescent="0.25">
      <c r="A70" s="144"/>
      <c r="B70" s="439">
        <f>AL30</f>
        <v>7</v>
      </c>
      <c r="C70" s="377" t="str">
        <f>AO30</f>
        <v>Anabel Oja</v>
      </c>
      <c r="D70" s="377" t="str">
        <f>AP30</f>
        <v>Lapiti</v>
      </c>
      <c r="E70" s="37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7"/>
      <c r="AC70" s="437"/>
      <c r="AD70" s="438"/>
      <c r="AE70" s="438"/>
      <c r="AF70" s="49"/>
    </row>
    <row r="71" spans="1:33" ht="14.1" customHeight="1" x14ac:dyDescent="0.25">
      <c r="A71" s="144"/>
      <c r="B71" s="439"/>
      <c r="C71" s="377"/>
      <c r="D71" s="377"/>
      <c r="E71" s="377"/>
      <c r="F71" s="437"/>
      <c r="G71" s="437"/>
      <c r="H71" s="437"/>
      <c r="I71" s="437"/>
      <c r="J71" s="437"/>
      <c r="K71" s="437"/>
      <c r="L71" s="437"/>
      <c r="M71" s="437"/>
      <c r="N71" s="437"/>
      <c r="O71" s="437"/>
      <c r="P71" s="437"/>
      <c r="Q71" s="437"/>
      <c r="R71" s="437"/>
      <c r="S71" s="437"/>
      <c r="T71" s="437"/>
      <c r="U71" s="437"/>
      <c r="V71" s="437"/>
      <c r="W71" s="437"/>
      <c r="X71" s="437"/>
      <c r="Y71" s="437"/>
      <c r="Z71" s="437"/>
      <c r="AA71" s="437"/>
      <c r="AB71" s="437"/>
      <c r="AC71" s="437"/>
      <c r="AD71" s="438"/>
      <c r="AE71" s="438"/>
      <c r="AF71" s="129"/>
    </row>
    <row r="72" spans="1:33" ht="14.1" customHeight="1" x14ac:dyDescent="0.25">
      <c r="A72" s="144"/>
      <c r="B72" s="439">
        <f>AL33</f>
        <v>8</v>
      </c>
      <c r="C72" s="377" t="str">
        <f>AO33</f>
        <v>Eva-Maria Raudsepp</v>
      </c>
      <c r="D72" s="377" t="str">
        <f>AP33</f>
        <v>V-Maarja</v>
      </c>
      <c r="E72" s="377"/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437"/>
      <c r="Q72" s="437"/>
      <c r="R72" s="437"/>
      <c r="S72" s="437"/>
      <c r="T72" s="437"/>
      <c r="U72" s="437"/>
      <c r="V72" s="437"/>
      <c r="W72" s="437"/>
      <c r="X72" s="437"/>
      <c r="Y72" s="437"/>
      <c r="Z72" s="437"/>
      <c r="AA72" s="437"/>
      <c r="AB72" s="437"/>
      <c r="AC72" s="437"/>
      <c r="AD72" s="438"/>
      <c r="AE72" s="438"/>
      <c r="AF72" s="129"/>
    </row>
    <row r="73" spans="1:33" ht="14.1" customHeight="1" x14ac:dyDescent="0.25">
      <c r="A73" s="49"/>
      <c r="B73" s="439"/>
      <c r="C73" s="377"/>
      <c r="D73" s="377"/>
      <c r="E73" s="377"/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437"/>
      <c r="AB73" s="437"/>
      <c r="AC73" s="437"/>
      <c r="AD73" s="438"/>
      <c r="AE73" s="438"/>
      <c r="AF73" s="49"/>
    </row>
    <row r="74" spans="1:33" ht="14.1" customHeight="1" x14ac:dyDescent="0.25"/>
    <row r="75" spans="1:33" ht="14.1" customHeight="1" x14ac:dyDescent="0.25"/>
    <row r="76" spans="1:33" ht="14.1" customHeight="1" x14ac:dyDescent="0.25">
      <c r="AG76" s="58"/>
    </row>
    <row r="77" spans="1:33" ht="14.1" customHeight="1" x14ac:dyDescent="0.25">
      <c r="AG77" s="58"/>
    </row>
    <row r="78" spans="1:33" ht="14.1" customHeight="1" x14ac:dyDescent="0.25"/>
    <row r="79" spans="1:33" ht="14.1" customHeight="1" x14ac:dyDescent="0.25">
      <c r="AG79" s="58"/>
    </row>
    <row r="80" spans="1:33" ht="14.1" customHeight="1" x14ac:dyDescent="0.25">
      <c r="AG80" s="58"/>
    </row>
    <row r="81" spans="1:33" ht="14.1" customHeight="1" x14ac:dyDescent="0.25">
      <c r="A81" s="122"/>
      <c r="B81" s="122"/>
      <c r="C81" s="42" t="str">
        <f>B1</f>
        <v>X Maalehe ja Maaspordikeskuse auhinnavõistlus vabamaadluses</v>
      </c>
      <c r="D81" s="49"/>
      <c r="E81" s="204"/>
      <c r="F81" s="47"/>
      <c r="G81" s="48"/>
      <c r="H81" s="47"/>
      <c r="I81" s="48"/>
      <c r="J81" s="47"/>
      <c r="K81" s="48"/>
      <c r="L81" s="47"/>
      <c r="M81" s="48"/>
      <c r="N81" s="47"/>
      <c r="O81" s="48"/>
      <c r="P81" s="47"/>
      <c r="Q81" s="48"/>
      <c r="R81" s="49"/>
      <c r="S81" s="49"/>
      <c r="T81" s="47"/>
      <c r="U81" s="48"/>
      <c r="V81" s="47"/>
      <c r="W81" s="48"/>
      <c r="X81" s="47"/>
      <c r="Y81" s="48"/>
      <c r="Z81" s="47"/>
      <c r="AA81" s="48"/>
      <c r="AB81" s="47"/>
      <c r="AC81" s="48"/>
      <c r="AD81" s="47"/>
      <c r="AE81" s="48"/>
    </row>
    <row r="82" spans="1:33" ht="14.1" customHeight="1" x14ac:dyDescent="0.25">
      <c r="A82" s="49"/>
      <c r="B82" s="49"/>
      <c r="C82" s="42" t="str">
        <f>B2</f>
        <v>26.01 - 27.01.2019.a.</v>
      </c>
      <c r="D82" s="205"/>
      <c r="E82" s="124"/>
      <c r="F82" s="47"/>
      <c r="G82" s="125"/>
      <c r="H82" s="125"/>
      <c r="I82" s="125"/>
      <c r="J82" s="125"/>
      <c r="K82" s="125"/>
      <c r="L82" s="125"/>
      <c r="M82" s="125"/>
      <c r="N82" s="125"/>
      <c r="O82" s="125"/>
      <c r="P82" s="47"/>
      <c r="Q82" s="48"/>
      <c r="R82" s="49"/>
      <c r="S82" s="49"/>
      <c r="T82" s="47"/>
      <c r="U82" s="48"/>
      <c r="V82" s="47"/>
      <c r="W82" s="48"/>
      <c r="X82" s="47"/>
      <c r="Y82" s="48"/>
      <c r="Z82" s="47"/>
      <c r="AA82" s="48"/>
      <c r="AB82" s="47"/>
      <c r="AC82" s="48"/>
      <c r="AD82" s="47"/>
      <c r="AE82" s="48"/>
      <c r="AG82" s="58"/>
    </row>
    <row r="83" spans="1:33" ht="14.1" customHeight="1" x14ac:dyDescent="0.25">
      <c r="A83" s="49"/>
      <c r="B83" s="49"/>
      <c r="C83" s="42" t="str">
        <f>B3</f>
        <v>Järvamaa, Paide</v>
      </c>
      <c r="D83" s="126"/>
      <c r="E83" s="126"/>
      <c r="F83" s="47"/>
      <c r="G83" s="48"/>
      <c r="H83" s="47"/>
      <c r="I83" s="48"/>
      <c r="J83" s="47"/>
      <c r="K83" s="48"/>
      <c r="L83" s="47"/>
      <c r="M83" s="48"/>
      <c r="N83" s="47"/>
      <c r="O83" s="48"/>
      <c r="P83" s="47"/>
      <c r="Q83" s="48"/>
      <c r="R83" s="49"/>
      <c r="S83" s="49"/>
      <c r="T83" s="47"/>
      <c r="U83" s="48"/>
      <c r="V83" s="47"/>
      <c r="W83" s="48"/>
      <c r="X83" s="47"/>
      <c r="Y83" s="48"/>
      <c r="Z83" s="47"/>
      <c r="AA83" s="48"/>
      <c r="AB83" s="47"/>
      <c r="AC83" s="48"/>
      <c r="AD83" s="47"/>
      <c r="AE83" s="48"/>
      <c r="AG83" s="58"/>
    </row>
    <row r="84" spans="1:33" s="49" customFormat="1" ht="14.1" customHeight="1" x14ac:dyDescent="0.4">
      <c r="A84" s="50"/>
      <c r="B84" s="50"/>
      <c r="C84"/>
      <c r="D84"/>
      <c r="E84" s="4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9"/>
    </row>
    <row r="85" spans="1:33" ht="17.25" customHeight="1" x14ac:dyDescent="0.4">
      <c r="A85" s="51"/>
      <c r="B85" s="51"/>
      <c r="C85" s="127" t="s">
        <v>13</v>
      </c>
      <c r="D85" s="127" t="str">
        <f>D5</f>
        <v>abs</v>
      </c>
      <c r="E85" s="203" t="s">
        <v>51</v>
      </c>
      <c r="F85" s="436" t="s">
        <v>55</v>
      </c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  <c r="U85" s="436"/>
      <c r="V85" s="436"/>
      <c r="W85" s="436"/>
      <c r="X85" s="436"/>
      <c r="Y85" s="436"/>
      <c r="Z85" s="436"/>
      <c r="AA85" s="436"/>
      <c r="AB85" s="436"/>
      <c r="AC85" s="436"/>
      <c r="AD85" s="128"/>
      <c r="AE85" s="129"/>
      <c r="AF85" s="129"/>
      <c r="AG85" s="58"/>
    </row>
    <row r="86" spans="1:33" ht="14.1" customHeight="1" x14ac:dyDescent="0.4">
      <c r="A86" s="51"/>
      <c r="B86" s="51"/>
      <c r="C86" s="127"/>
      <c r="D86" s="127"/>
      <c r="E86" s="203"/>
      <c r="F86" s="128"/>
      <c r="G86" s="128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9"/>
      <c r="AF86" s="129"/>
      <c r="AG86" s="58"/>
    </row>
    <row r="87" spans="1:33" s="49" customFormat="1" ht="14.1" customHeight="1" x14ac:dyDescent="0.4">
      <c r="A87" s="51"/>
      <c r="B87" s="51"/>
      <c r="C87" s="127"/>
      <c r="D87" s="127"/>
      <c r="E87" s="203"/>
      <c r="F87" s="128"/>
      <c r="G87" s="128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9"/>
    </row>
    <row r="88" spans="1:33" ht="14.1" customHeight="1" x14ac:dyDescent="0.4">
      <c r="A88" s="51"/>
      <c r="B88" s="422">
        <f>AR13</f>
        <v>1</v>
      </c>
      <c r="C88" s="424" t="str">
        <f>AU13</f>
        <v>Tiia Triin Tomson</v>
      </c>
      <c r="D88" s="426" t="str">
        <f>AV13</f>
        <v>Leo</v>
      </c>
      <c r="E88" s="427"/>
      <c r="F88" s="430"/>
      <c r="G88" s="431"/>
      <c r="H88" s="431"/>
      <c r="I88" s="431"/>
      <c r="J88" s="431"/>
      <c r="K88" s="431"/>
      <c r="L88" s="431"/>
      <c r="M88" s="431"/>
      <c r="N88" s="431"/>
      <c r="O88" s="431"/>
      <c r="P88" s="431"/>
      <c r="Q88" s="431"/>
      <c r="R88" s="431"/>
      <c r="S88" s="431"/>
      <c r="T88" s="431"/>
      <c r="U88" s="431"/>
      <c r="V88" s="431"/>
      <c r="W88" s="431"/>
      <c r="X88" s="431"/>
      <c r="Y88" s="431"/>
      <c r="Z88" s="431"/>
      <c r="AA88" s="431"/>
      <c r="AB88" s="431"/>
      <c r="AC88" s="432"/>
      <c r="AD88" s="239"/>
      <c r="AE88" s="238"/>
      <c r="AF88" s="49"/>
    </row>
    <row r="89" spans="1:33" ht="14.1" customHeight="1" x14ac:dyDescent="0.4">
      <c r="A89" s="51"/>
      <c r="B89" s="423"/>
      <c r="C89" s="425"/>
      <c r="D89" s="428"/>
      <c r="E89" s="429"/>
      <c r="F89" s="433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4"/>
      <c r="S89" s="434"/>
      <c r="T89" s="434"/>
      <c r="U89" s="434"/>
      <c r="V89" s="434"/>
      <c r="W89" s="434"/>
      <c r="X89" s="434"/>
      <c r="Y89" s="434"/>
      <c r="Z89" s="434"/>
      <c r="AA89" s="434"/>
      <c r="AB89" s="434"/>
      <c r="AC89" s="435"/>
      <c r="AD89" s="239"/>
      <c r="AE89" s="238"/>
      <c r="AF89" s="49"/>
    </row>
    <row r="90" spans="1:33" ht="14.1" customHeight="1" x14ac:dyDescent="0.4">
      <c r="A90" s="51"/>
      <c r="B90" s="422">
        <f>AR20</f>
        <v>4</v>
      </c>
      <c r="C90" s="424" t="str">
        <f>AU20</f>
        <v>Sandra Plamus</v>
      </c>
      <c r="D90" s="426" t="str">
        <f>AV20</f>
        <v>MK Juhan</v>
      </c>
      <c r="E90" s="427"/>
      <c r="F90" s="430"/>
      <c r="G90" s="431"/>
      <c r="H90" s="431"/>
      <c r="I90" s="431"/>
      <c r="J90" s="431"/>
      <c r="K90" s="431"/>
      <c r="L90" s="431"/>
      <c r="M90" s="431"/>
      <c r="N90" s="431"/>
      <c r="O90" s="431"/>
      <c r="P90" s="431"/>
      <c r="Q90" s="431"/>
      <c r="R90" s="431"/>
      <c r="S90" s="431"/>
      <c r="T90" s="431"/>
      <c r="U90" s="431"/>
      <c r="V90" s="431"/>
      <c r="W90" s="431"/>
      <c r="X90" s="431"/>
      <c r="Y90" s="431"/>
      <c r="Z90" s="431"/>
      <c r="AA90" s="431"/>
      <c r="AB90" s="431"/>
      <c r="AC90" s="432"/>
      <c r="AD90" s="239"/>
      <c r="AE90" s="238"/>
      <c r="AF90" s="49"/>
    </row>
    <row r="91" spans="1:33" ht="14.1" customHeight="1" x14ac:dyDescent="0.4">
      <c r="A91" s="51"/>
      <c r="B91" s="423"/>
      <c r="C91" s="425"/>
      <c r="D91" s="428"/>
      <c r="E91" s="429"/>
      <c r="F91" s="433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4"/>
      <c r="Y91" s="434"/>
      <c r="Z91" s="434"/>
      <c r="AA91" s="434"/>
      <c r="AB91" s="434"/>
      <c r="AC91" s="435"/>
      <c r="AD91" s="239"/>
      <c r="AE91" s="238"/>
      <c r="AF91" s="49"/>
    </row>
    <row r="92" spans="1:33" ht="14.1" customHeight="1" x14ac:dyDescent="0.4">
      <c r="A92" s="51"/>
      <c r="B92" s="51"/>
      <c r="C92" s="127"/>
      <c r="D92" s="145" t="s">
        <v>50</v>
      </c>
      <c r="E92" s="203"/>
      <c r="F92" s="128"/>
      <c r="G92" s="128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9"/>
      <c r="AF92" s="49"/>
    </row>
    <row r="93" spans="1:33" ht="14.1" customHeight="1" x14ac:dyDescent="0.4">
      <c r="A93" s="51"/>
      <c r="B93" s="205"/>
      <c r="C93" s="130"/>
      <c r="D93" s="130"/>
      <c r="E93" s="205"/>
      <c r="F93" s="47"/>
      <c r="G93" s="48"/>
      <c r="H93" s="47"/>
      <c r="I93" s="48"/>
      <c r="J93" s="47"/>
      <c r="K93" s="48"/>
      <c r="L93" s="47"/>
      <c r="M93" s="48"/>
      <c r="N93" s="47"/>
      <c r="O93" s="48"/>
      <c r="P93" s="47"/>
      <c r="Q93" s="48"/>
      <c r="R93" s="49"/>
      <c r="S93" s="49"/>
      <c r="T93" s="47"/>
      <c r="U93" s="48"/>
      <c r="V93" s="47"/>
      <c r="W93" s="48"/>
      <c r="X93" s="47"/>
      <c r="Y93" s="48"/>
      <c r="Z93" s="47"/>
      <c r="AA93" s="48"/>
      <c r="AB93" s="47"/>
      <c r="AC93" s="48"/>
      <c r="AD93" s="47"/>
      <c r="AE93" s="48"/>
      <c r="AF93" s="49"/>
    </row>
    <row r="94" spans="1:33" ht="14.1" customHeight="1" x14ac:dyDescent="0.25">
      <c r="A94" s="144"/>
      <c r="B94" s="422">
        <f>AR26</f>
        <v>5</v>
      </c>
      <c r="C94" s="424" t="str">
        <f>AU26</f>
        <v>Teele - Helena Palu</v>
      </c>
      <c r="D94" s="426" t="str">
        <f>AV26</f>
        <v>Tulevik</v>
      </c>
      <c r="E94" s="427"/>
      <c r="F94" s="430"/>
      <c r="G94" s="431"/>
      <c r="H94" s="431"/>
      <c r="I94" s="431"/>
      <c r="J94" s="431"/>
      <c r="K94" s="431"/>
      <c r="L94" s="431"/>
      <c r="M94" s="431"/>
      <c r="N94" s="431"/>
      <c r="O94" s="431"/>
      <c r="P94" s="431"/>
      <c r="Q94" s="431"/>
      <c r="R94" s="431"/>
      <c r="S94" s="431"/>
      <c r="T94" s="431"/>
      <c r="U94" s="431"/>
      <c r="V94" s="431"/>
      <c r="W94" s="431"/>
      <c r="X94" s="431"/>
      <c r="Y94" s="431"/>
      <c r="Z94" s="431"/>
      <c r="AA94" s="431"/>
      <c r="AB94" s="431"/>
      <c r="AC94" s="432"/>
      <c r="AD94" s="239"/>
      <c r="AE94" s="238"/>
      <c r="AF94" s="49"/>
    </row>
    <row r="95" spans="1:33" ht="14.1" customHeight="1" x14ac:dyDescent="0.25">
      <c r="A95" s="144"/>
      <c r="B95" s="423"/>
      <c r="C95" s="425"/>
      <c r="D95" s="428"/>
      <c r="E95" s="429"/>
      <c r="F95" s="433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5"/>
      <c r="AD95" s="239"/>
      <c r="AE95" s="238"/>
      <c r="AF95" s="49"/>
    </row>
    <row r="96" spans="1:33" ht="14.1" customHeight="1" x14ac:dyDescent="0.4">
      <c r="A96" s="51"/>
      <c r="B96" s="422">
        <f>AR31</f>
        <v>8</v>
      </c>
      <c r="C96" s="424" t="str">
        <f>AU31</f>
        <v>Eva-Maria Raudsepp</v>
      </c>
      <c r="D96" s="426" t="str">
        <f>AV31</f>
        <v>V-Maarja</v>
      </c>
      <c r="E96" s="427"/>
      <c r="F96" s="430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2"/>
      <c r="AD96" s="239"/>
      <c r="AE96" s="238"/>
      <c r="AF96" s="49"/>
    </row>
    <row r="97" spans="1:33" ht="14.1" customHeight="1" x14ac:dyDescent="0.4">
      <c r="A97" s="51"/>
      <c r="B97" s="423"/>
      <c r="C97" s="425"/>
      <c r="D97" s="428"/>
      <c r="E97" s="429"/>
      <c r="F97" s="433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4"/>
      <c r="X97" s="434"/>
      <c r="Y97" s="434"/>
      <c r="Z97" s="434"/>
      <c r="AA97" s="434"/>
      <c r="AB97" s="434"/>
      <c r="AC97" s="435"/>
      <c r="AD97" s="239"/>
      <c r="AE97" s="238"/>
      <c r="AF97" s="49"/>
    </row>
    <row r="98" spans="1:33" ht="14.1" customHeight="1" x14ac:dyDescent="0.25">
      <c r="A98" s="49"/>
      <c r="B98" s="122"/>
      <c r="C98" s="49"/>
      <c r="D98" s="49"/>
      <c r="E98" s="204"/>
      <c r="F98" s="47"/>
      <c r="G98" s="48"/>
      <c r="H98" s="47"/>
      <c r="I98" s="48"/>
      <c r="J98" s="47"/>
      <c r="K98" s="48"/>
      <c r="L98" s="47"/>
      <c r="M98" s="48"/>
      <c r="N98" s="47"/>
      <c r="O98" s="48"/>
      <c r="P98" s="47"/>
      <c r="Q98" s="48"/>
      <c r="R98" s="49"/>
      <c r="S98" s="49"/>
      <c r="T98" s="47"/>
      <c r="U98" s="48"/>
      <c r="V98" s="47"/>
      <c r="W98" s="48"/>
      <c r="X98" s="47"/>
      <c r="Y98" s="48"/>
      <c r="Z98" s="47"/>
      <c r="AA98" s="48"/>
      <c r="AB98" s="47"/>
      <c r="AC98" s="48"/>
      <c r="AD98" s="47"/>
      <c r="AE98" s="48"/>
      <c r="AF98" s="49"/>
    </row>
    <row r="99" spans="1:33" ht="14.1" customHeight="1" x14ac:dyDescent="0.25">
      <c r="A99" s="49"/>
      <c r="B99" s="122"/>
      <c r="C99" s="49"/>
      <c r="D99" s="49"/>
      <c r="E99" s="204"/>
      <c r="F99" s="47"/>
      <c r="G99" s="48"/>
      <c r="H99" s="47"/>
      <c r="I99" s="48"/>
      <c r="J99" s="47"/>
      <c r="K99" s="48"/>
      <c r="L99" s="47"/>
      <c r="M99" s="48"/>
      <c r="N99" s="47"/>
      <c r="O99" s="48"/>
      <c r="P99" s="47"/>
      <c r="Q99" s="48"/>
      <c r="R99" s="49"/>
      <c r="S99" s="49"/>
      <c r="T99" s="47"/>
      <c r="U99" s="48"/>
      <c r="V99" s="47"/>
      <c r="W99" s="48"/>
      <c r="X99" s="47"/>
      <c r="Y99" s="48"/>
      <c r="Z99" s="47"/>
      <c r="AA99" s="48"/>
      <c r="AB99" s="47"/>
      <c r="AC99" s="48"/>
      <c r="AD99" s="47"/>
      <c r="AE99" s="48"/>
      <c r="AF99" s="49"/>
    </row>
    <row r="100" spans="1:33" ht="14.1" customHeight="1" x14ac:dyDescent="0.25">
      <c r="A100" s="49"/>
      <c r="B100" s="122"/>
      <c r="C100" s="49"/>
      <c r="D100" s="49"/>
      <c r="E100" s="204"/>
      <c r="F100" s="47"/>
      <c r="G100" s="48"/>
      <c r="H100" s="47"/>
      <c r="I100" s="48"/>
      <c r="J100" s="47"/>
      <c r="K100" s="48"/>
      <c r="L100" s="47"/>
      <c r="M100" s="48"/>
      <c r="N100" s="47"/>
      <c r="O100" s="48"/>
      <c r="P100" s="47"/>
      <c r="Q100" s="48"/>
      <c r="R100" s="49"/>
      <c r="S100" s="49"/>
      <c r="T100" s="47"/>
      <c r="U100" s="48"/>
      <c r="V100" s="47"/>
      <c r="W100" s="48"/>
      <c r="X100" s="47"/>
      <c r="Y100" s="48"/>
      <c r="Z100" s="47"/>
      <c r="AA100" s="48"/>
      <c r="AB100" s="47"/>
      <c r="AC100" s="48"/>
      <c r="AD100" s="47"/>
      <c r="AE100" s="48"/>
      <c r="AF100" s="49"/>
    </row>
    <row r="101" spans="1:33" ht="14.1" customHeight="1" x14ac:dyDescent="0.25">
      <c r="A101" s="49"/>
      <c r="B101" s="49"/>
      <c r="C101" s="123"/>
      <c r="D101" s="205"/>
      <c r="E101" s="124"/>
      <c r="F101" s="47"/>
      <c r="G101" s="125"/>
      <c r="H101" s="125"/>
      <c r="I101" s="125"/>
      <c r="J101" s="125"/>
      <c r="K101" s="125"/>
      <c r="L101" s="125"/>
      <c r="M101" s="125"/>
      <c r="N101" s="125"/>
      <c r="O101" s="125"/>
      <c r="P101" s="47"/>
      <c r="Q101" s="48"/>
      <c r="R101" s="49"/>
      <c r="S101" s="49"/>
      <c r="T101" s="47"/>
      <c r="U101" s="48"/>
      <c r="V101" s="47"/>
      <c r="W101" s="48"/>
      <c r="X101" s="47"/>
      <c r="Y101" s="48"/>
      <c r="Z101" s="47"/>
      <c r="AA101" s="48"/>
      <c r="AB101" s="47"/>
      <c r="AC101" s="48"/>
      <c r="AD101" s="47"/>
      <c r="AE101" s="48"/>
      <c r="AF101" s="49"/>
    </row>
    <row r="102" spans="1:33" ht="14.1" customHeight="1" x14ac:dyDescent="0.25">
      <c r="A102" s="49"/>
      <c r="B102" s="49"/>
      <c r="C102" s="126"/>
      <c r="D102" s="126"/>
      <c r="E102" s="126"/>
      <c r="F102" s="47"/>
      <c r="G102" s="48"/>
      <c r="H102" s="47"/>
      <c r="I102" s="48"/>
      <c r="J102" s="47"/>
      <c r="K102" s="48"/>
      <c r="L102" s="47"/>
      <c r="M102" s="48"/>
      <c r="N102" s="47"/>
      <c r="O102" s="48"/>
      <c r="P102" s="47"/>
      <c r="Q102" s="48"/>
      <c r="R102" s="49"/>
      <c r="S102" s="49"/>
      <c r="T102" s="47"/>
      <c r="U102" s="48"/>
      <c r="V102" s="47"/>
      <c r="W102" s="48"/>
      <c r="X102" s="47"/>
      <c r="Y102" s="48"/>
      <c r="Z102" s="47"/>
      <c r="AA102" s="48"/>
      <c r="AB102" s="47"/>
      <c r="AC102" s="48"/>
      <c r="AD102" s="47"/>
      <c r="AE102" s="48"/>
      <c r="AF102" s="49"/>
    </row>
    <row r="103" spans="1:33" ht="14.1" customHeight="1" x14ac:dyDescent="0.4">
      <c r="A103" s="49"/>
      <c r="B103" s="50"/>
      <c r="C103" s="127"/>
      <c r="D103" s="127"/>
      <c r="E103" s="205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9"/>
      <c r="AF103" s="129"/>
      <c r="AG103" s="58"/>
    </row>
    <row r="104" spans="1:33" ht="14.1" customHeight="1" x14ac:dyDescent="0.4">
      <c r="A104" s="49"/>
      <c r="B104" s="51"/>
      <c r="C104" s="127"/>
      <c r="D104" s="127"/>
      <c r="E104" s="205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9"/>
      <c r="AF104" s="129"/>
      <c r="AG104" s="58"/>
    </row>
    <row r="105" spans="1:33" ht="14.1" customHeight="1" x14ac:dyDescent="0.25">
      <c r="A105" s="49"/>
      <c r="B105" s="205"/>
      <c r="C105" s="205"/>
      <c r="D105" s="205"/>
      <c r="E105" s="205"/>
      <c r="F105" s="47"/>
      <c r="G105" s="48"/>
      <c r="H105" s="47"/>
      <c r="I105" s="48"/>
      <c r="J105" s="47"/>
      <c r="K105" s="48"/>
      <c r="L105" s="47"/>
      <c r="M105" s="48"/>
      <c r="N105" s="47"/>
      <c r="O105" s="48"/>
      <c r="P105" s="47"/>
      <c r="Q105" s="48"/>
      <c r="R105" s="49"/>
      <c r="S105" s="49"/>
      <c r="T105" s="47"/>
      <c r="U105" s="48"/>
      <c r="V105" s="47"/>
      <c r="W105" s="48"/>
      <c r="X105" s="47"/>
      <c r="Y105" s="48"/>
      <c r="Z105" s="47"/>
      <c r="AA105" s="48"/>
      <c r="AB105" s="47"/>
      <c r="AC105" s="48"/>
      <c r="AD105" s="47"/>
      <c r="AE105" s="48"/>
      <c r="AF105" s="49"/>
    </row>
    <row r="106" spans="1:33" ht="14.1" customHeight="1" x14ac:dyDescent="0.4">
      <c r="A106" s="49"/>
      <c r="B106" s="50"/>
      <c r="C106" s="127"/>
      <c r="D106" s="127"/>
      <c r="E106" s="205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9"/>
      <c r="AF106" s="129"/>
      <c r="AG106" s="58"/>
    </row>
    <row r="107" spans="1:33" ht="14.1" customHeight="1" x14ac:dyDescent="0.4">
      <c r="A107" s="49"/>
      <c r="B107" s="51"/>
      <c r="C107" s="127"/>
      <c r="D107" s="127"/>
      <c r="E107" s="205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9"/>
      <c r="AF107" s="129"/>
      <c r="AG107" s="58"/>
    </row>
    <row r="108" spans="1:33" ht="14.1" customHeight="1" x14ac:dyDescent="0.25">
      <c r="A108" s="49"/>
      <c r="B108" s="49"/>
      <c r="C108" s="126"/>
      <c r="D108" s="126"/>
      <c r="E108" s="126"/>
      <c r="F108" s="47"/>
      <c r="G108" s="48"/>
      <c r="H108" s="47"/>
      <c r="I108" s="48"/>
      <c r="J108" s="47"/>
      <c r="K108" s="48"/>
      <c r="L108" s="47"/>
      <c r="M108" s="48"/>
      <c r="N108" s="47"/>
      <c r="O108" s="48"/>
      <c r="P108" s="47"/>
      <c r="Q108" s="48"/>
      <c r="R108" s="49"/>
      <c r="S108" s="49"/>
      <c r="T108" s="47"/>
      <c r="U108" s="48"/>
      <c r="V108" s="47"/>
      <c r="W108" s="48"/>
      <c r="X108" s="47"/>
      <c r="Y108" s="48"/>
      <c r="Z108" s="47"/>
      <c r="AA108" s="48"/>
      <c r="AB108" s="47"/>
      <c r="AC108" s="48"/>
      <c r="AD108" s="47"/>
      <c r="AE108" s="48"/>
      <c r="AF108" s="49"/>
    </row>
    <row r="109" spans="1:33" ht="14.1" customHeight="1" x14ac:dyDescent="0.4">
      <c r="A109" s="49"/>
      <c r="B109" s="50"/>
      <c r="C109" s="127"/>
      <c r="D109" s="127"/>
      <c r="E109" s="205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9"/>
      <c r="AF109" s="129"/>
      <c r="AG109" s="58"/>
    </row>
    <row r="110" spans="1:33" ht="14.1" customHeight="1" x14ac:dyDescent="0.4">
      <c r="A110" s="49"/>
      <c r="B110" s="51"/>
      <c r="C110" s="127"/>
      <c r="D110" s="127"/>
      <c r="E110" s="205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9"/>
      <c r="AF110" s="129"/>
      <c r="AG110" s="58"/>
    </row>
    <row r="111" spans="1:33" ht="14.1" customHeight="1" x14ac:dyDescent="0.25">
      <c r="A111" s="49"/>
      <c r="B111" s="205"/>
      <c r="C111" s="49"/>
      <c r="D111" s="49"/>
      <c r="E111" s="204"/>
      <c r="F111" s="47"/>
      <c r="G111" s="48"/>
      <c r="H111" s="47"/>
      <c r="I111" s="48"/>
      <c r="J111" s="47"/>
      <c r="K111" s="48"/>
      <c r="L111" s="47"/>
      <c r="M111" s="48"/>
      <c r="N111" s="47"/>
      <c r="O111" s="48"/>
      <c r="P111" s="47"/>
      <c r="Q111" s="48"/>
      <c r="R111" s="49"/>
      <c r="S111" s="49"/>
      <c r="T111" s="47"/>
      <c r="U111" s="48"/>
      <c r="V111" s="47"/>
      <c r="W111" s="48"/>
      <c r="X111" s="47"/>
      <c r="Y111" s="48"/>
      <c r="Z111" s="47"/>
      <c r="AA111" s="48"/>
      <c r="AB111" s="47"/>
      <c r="AC111" s="48"/>
      <c r="AD111" s="47"/>
      <c r="AE111" s="48"/>
      <c r="AF111" s="49"/>
    </row>
    <row r="112" spans="1:33" ht="14.1" customHeight="1" x14ac:dyDescent="0.4">
      <c r="A112" s="49"/>
      <c r="B112" s="50"/>
      <c r="C112" s="127"/>
      <c r="D112" s="127"/>
      <c r="E112" s="205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9"/>
      <c r="AF112" s="129"/>
      <c r="AG112" s="58"/>
    </row>
    <row r="113" spans="1:33" ht="14.1" customHeight="1" x14ac:dyDescent="0.4">
      <c r="A113" s="49"/>
      <c r="B113" s="51"/>
      <c r="C113" s="127"/>
      <c r="D113" s="127"/>
      <c r="E113" s="205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9"/>
      <c r="AF113" s="129"/>
      <c r="AG113" s="58"/>
    </row>
    <row r="114" spans="1:33" ht="14.1" customHeight="1" x14ac:dyDescent="0.25">
      <c r="A114" s="49"/>
      <c r="B114" s="49"/>
      <c r="C114" s="49"/>
      <c r="D114" s="49"/>
      <c r="E114" s="204"/>
      <c r="F114" s="47"/>
      <c r="G114" s="48"/>
      <c r="H114" s="47"/>
      <c r="I114" s="48"/>
      <c r="J114" s="47"/>
      <c r="K114" s="48"/>
      <c r="L114" s="47"/>
      <c r="M114" s="48"/>
      <c r="N114" s="47"/>
      <c r="O114" s="48"/>
      <c r="P114" s="47"/>
      <c r="Q114" s="48"/>
      <c r="R114" s="49"/>
      <c r="S114" s="49"/>
      <c r="T114" s="47"/>
      <c r="U114" s="48"/>
      <c r="V114" s="47"/>
      <c r="W114" s="48"/>
      <c r="X114" s="47"/>
      <c r="Y114" s="48"/>
      <c r="Z114" s="47"/>
      <c r="AA114" s="48"/>
      <c r="AB114" s="47"/>
      <c r="AC114" s="48"/>
      <c r="AD114" s="47"/>
      <c r="AE114" s="48"/>
      <c r="AF114" s="49"/>
    </row>
    <row r="115" spans="1:33" ht="14.1" customHeight="1" x14ac:dyDescent="0.25">
      <c r="A115" s="49"/>
      <c r="B115" s="49"/>
      <c r="C115" s="49"/>
      <c r="D115" s="49"/>
      <c r="E115" s="204"/>
      <c r="F115" s="47"/>
      <c r="G115" s="48"/>
      <c r="H115" s="47"/>
      <c r="I115" s="48"/>
      <c r="J115" s="47"/>
      <c r="K115" s="48"/>
      <c r="L115" s="47"/>
      <c r="M115" s="48"/>
      <c r="N115" s="47"/>
      <c r="O115" s="48"/>
      <c r="P115" s="47"/>
      <c r="Q115" s="48"/>
      <c r="R115" s="49"/>
      <c r="S115" s="49"/>
      <c r="T115" s="47"/>
      <c r="U115" s="48"/>
      <c r="V115" s="47"/>
      <c r="W115" s="48"/>
      <c r="X115" s="47"/>
      <c r="Y115" s="48"/>
      <c r="Z115" s="47"/>
      <c r="AA115" s="48"/>
      <c r="AB115" s="47"/>
      <c r="AC115" s="48"/>
      <c r="AD115" s="47"/>
      <c r="AE115" s="48"/>
      <c r="AF115" s="49"/>
    </row>
    <row r="116" spans="1:33" ht="14.1" customHeight="1" x14ac:dyDescent="0.25"/>
    <row r="117" spans="1:33" ht="14.1" customHeight="1" x14ac:dyDescent="0.25">
      <c r="A117" s="122"/>
      <c r="B117" s="122"/>
      <c r="C117" s="42" t="str">
        <f>B1</f>
        <v>X Maalehe ja Maaspordikeskuse auhinnavõistlus vabamaadluses</v>
      </c>
      <c r="D117" s="49"/>
      <c r="E117" s="204"/>
      <c r="F117" s="47"/>
      <c r="G117" s="48"/>
      <c r="H117" s="47"/>
      <c r="I117" s="48"/>
      <c r="J117" s="47"/>
      <c r="K117" s="48"/>
      <c r="L117" s="47"/>
      <c r="M117" s="48"/>
      <c r="N117" s="47"/>
      <c r="O117" s="48"/>
      <c r="P117" s="47"/>
      <c r="Q117" s="48"/>
      <c r="R117" s="49"/>
      <c r="S117" s="49"/>
      <c r="T117" s="47"/>
      <c r="U117" s="48"/>
      <c r="V117" s="47"/>
      <c r="W117" s="48"/>
      <c r="X117" s="47"/>
      <c r="Y117" s="48"/>
      <c r="Z117" s="47"/>
      <c r="AA117" s="48"/>
      <c r="AB117" s="47"/>
      <c r="AC117" s="48"/>
      <c r="AD117" s="47"/>
      <c r="AE117" s="48"/>
    </row>
    <row r="118" spans="1:33" ht="14.1" customHeight="1" x14ac:dyDescent="0.25">
      <c r="A118" s="49"/>
      <c r="B118" s="49"/>
      <c r="C118" s="42" t="str">
        <f>B2</f>
        <v>26.01 - 27.01.2019.a.</v>
      </c>
      <c r="D118" s="205"/>
      <c r="E118" s="124"/>
      <c r="F118" s="47"/>
      <c r="G118" s="125"/>
      <c r="H118" s="125"/>
      <c r="I118" s="125"/>
      <c r="J118" s="125"/>
      <c r="K118" s="125"/>
      <c r="L118" s="125"/>
      <c r="M118" s="125"/>
      <c r="N118" s="125"/>
      <c r="O118" s="125"/>
      <c r="P118" s="47"/>
      <c r="Q118" s="48"/>
      <c r="R118" s="49"/>
      <c r="S118" s="49"/>
      <c r="T118" s="47"/>
      <c r="U118" s="48"/>
      <c r="V118" s="47"/>
      <c r="W118" s="48"/>
      <c r="X118" s="47"/>
      <c r="Y118" s="48"/>
      <c r="Z118" s="47"/>
      <c r="AA118" s="48"/>
      <c r="AB118" s="47"/>
      <c r="AC118" s="48"/>
      <c r="AD118" s="47"/>
      <c r="AE118" s="48"/>
    </row>
    <row r="119" spans="1:33" ht="14.1" customHeight="1" x14ac:dyDescent="0.25">
      <c r="A119" s="49"/>
      <c r="B119" s="49"/>
      <c r="C119" s="42" t="str">
        <f>B3</f>
        <v>Järvamaa, Paide</v>
      </c>
      <c r="D119" s="126"/>
      <c r="E119" s="126"/>
      <c r="F119" s="47"/>
      <c r="G119" s="48"/>
      <c r="H119" s="47"/>
      <c r="I119" s="48"/>
      <c r="J119" s="47"/>
      <c r="K119" s="48"/>
      <c r="L119" s="47"/>
      <c r="M119" s="48"/>
      <c r="N119" s="47"/>
      <c r="O119" s="48"/>
      <c r="P119" s="47"/>
      <c r="Q119" s="48"/>
      <c r="R119" s="49"/>
      <c r="S119" s="49"/>
      <c r="T119" s="47"/>
      <c r="U119" s="48"/>
      <c r="V119" s="47"/>
      <c r="W119" s="48"/>
      <c r="X119" s="47"/>
      <c r="Y119" s="48"/>
      <c r="Z119" s="47"/>
      <c r="AA119" s="48"/>
      <c r="AB119" s="47"/>
      <c r="AC119" s="48"/>
      <c r="AD119" s="47"/>
      <c r="AE119" s="48"/>
    </row>
    <row r="120" spans="1:33" ht="14.1" customHeight="1" x14ac:dyDescent="0.4">
      <c r="A120" s="50"/>
      <c r="B120" s="50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9"/>
      <c r="AF120" s="49"/>
    </row>
    <row r="121" spans="1:33" ht="16.5" customHeight="1" x14ac:dyDescent="0.4">
      <c r="A121" s="51"/>
      <c r="B121" s="51"/>
      <c r="C121" s="127" t="s">
        <v>13</v>
      </c>
      <c r="D121" s="127" t="str">
        <f>D5</f>
        <v>abs</v>
      </c>
      <c r="E121" s="203" t="s">
        <v>51</v>
      </c>
      <c r="F121" s="436" t="s">
        <v>53</v>
      </c>
      <c r="G121" s="436"/>
      <c r="H121" s="436"/>
      <c r="I121" s="436"/>
      <c r="J121" s="436"/>
      <c r="K121" s="436"/>
      <c r="L121" s="436"/>
      <c r="M121" s="436"/>
      <c r="N121" s="436"/>
      <c r="O121" s="436"/>
      <c r="P121" s="436"/>
      <c r="Q121" s="436"/>
      <c r="R121" s="436"/>
      <c r="S121" s="436"/>
      <c r="T121" s="436"/>
      <c r="U121" s="436"/>
      <c r="V121" s="436"/>
      <c r="W121" s="436"/>
      <c r="X121" s="436"/>
      <c r="Y121" s="436"/>
      <c r="Z121" s="436"/>
      <c r="AA121" s="436"/>
      <c r="AB121" s="436"/>
      <c r="AC121" s="436"/>
      <c r="AD121" s="128"/>
      <c r="AE121" s="129"/>
      <c r="AF121" s="129"/>
    </row>
    <row r="122" spans="1:33" ht="14.1" customHeight="1" x14ac:dyDescent="0.4">
      <c r="A122" s="51"/>
      <c r="B122" s="51"/>
      <c r="C122" s="127"/>
      <c r="D122" s="127"/>
      <c r="E122" s="203"/>
      <c r="F122" s="128"/>
      <c r="G122" s="128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9"/>
      <c r="AF122" s="129"/>
    </row>
    <row r="123" spans="1:33" ht="16.2" x14ac:dyDescent="0.4">
      <c r="A123" s="51"/>
      <c r="B123" s="51"/>
      <c r="C123" s="127"/>
      <c r="D123" s="127"/>
      <c r="E123" s="203"/>
      <c r="F123" s="128"/>
      <c r="G123" s="128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9"/>
      <c r="AF123" s="49"/>
    </row>
    <row r="124" spans="1:33" ht="16.2" x14ac:dyDescent="0.4">
      <c r="A124" s="51"/>
      <c r="B124" s="422">
        <f>AX16</f>
        <v>1</v>
      </c>
      <c r="C124" s="424" t="str">
        <f>BA16</f>
        <v>Tiia Triin Tomson</v>
      </c>
      <c r="D124" s="426" t="str">
        <f>BB16</f>
        <v>Leo</v>
      </c>
      <c r="E124" s="427"/>
      <c r="F124" s="430"/>
      <c r="G124" s="431"/>
      <c r="H124" s="431"/>
      <c r="I124" s="431"/>
      <c r="J124" s="431"/>
      <c r="K124" s="431"/>
      <c r="L124" s="431"/>
      <c r="M124" s="431"/>
      <c r="N124" s="431"/>
      <c r="O124" s="431"/>
      <c r="P124" s="431"/>
      <c r="Q124" s="431"/>
      <c r="R124" s="431"/>
      <c r="S124" s="431"/>
      <c r="T124" s="431"/>
      <c r="U124" s="431"/>
      <c r="V124" s="431"/>
      <c r="W124" s="431"/>
      <c r="X124" s="431"/>
      <c r="Y124" s="431"/>
      <c r="Z124" s="431"/>
      <c r="AA124" s="431"/>
      <c r="AB124" s="431"/>
      <c r="AC124" s="432"/>
      <c r="AD124" s="239"/>
      <c r="AE124" s="238"/>
      <c r="AF124" s="49"/>
    </row>
    <row r="125" spans="1:33" ht="16.2" x14ac:dyDescent="0.4">
      <c r="A125" s="51"/>
      <c r="B125" s="423"/>
      <c r="C125" s="425"/>
      <c r="D125" s="428"/>
      <c r="E125" s="429"/>
      <c r="F125" s="433"/>
      <c r="G125" s="434"/>
      <c r="H125" s="434"/>
      <c r="I125" s="434"/>
      <c r="J125" s="434"/>
      <c r="K125" s="434"/>
      <c r="L125" s="434"/>
      <c r="M125" s="434"/>
      <c r="N125" s="434"/>
      <c r="O125" s="434"/>
      <c r="P125" s="434"/>
      <c r="Q125" s="434"/>
      <c r="R125" s="434"/>
      <c r="S125" s="434"/>
      <c r="T125" s="434"/>
      <c r="U125" s="434"/>
      <c r="V125" s="434"/>
      <c r="W125" s="434"/>
      <c r="X125" s="434"/>
      <c r="Y125" s="434"/>
      <c r="Z125" s="434"/>
      <c r="AA125" s="434"/>
      <c r="AB125" s="434"/>
      <c r="AC125" s="435"/>
      <c r="AD125" s="239"/>
      <c r="AE125" s="238"/>
      <c r="AF125" s="49"/>
    </row>
    <row r="126" spans="1:33" ht="16.2" x14ac:dyDescent="0.4">
      <c r="A126" s="51"/>
      <c r="B126" s="422">
        <f>AX29</f>
        <v>8</v>
      </c>
      <c r="C126" s="424" t="str">
        <f>BA29</f>
        <v>Eva-Maria Raudsepp</v>
      </c>
      <c r="D126" s="426" t="str">
        <f>BB29</f>
        <v>V-Maarja</v>
      </c>
      <c r="E126" s="427"/>
      <c r="F126" s="430"/>
      <c r="G126" s="431"/>
      <c r="H126" s="431"/>
      <c r="I126" s="431"/>
      <c r="J126" s="431"/>
      <c r="K126" s="431"/>
      <c r="L126" s="431"/>
      <c r="M126" s="431"/>
      <c r="N126" s="431"/>
      <c r="O126" s="431"/>
      <c r="P126" s="431"/>
      <c r="Q126" s="431"/>
      <c r="R126" s="431"/>
      <c r="S126" s="431"/>
      <c r="T126" s="431"/>
      <c r="U126" s="431"/>
      <c r="V126" s="431"/>
      <c r="W126" s="431"/>
      <c r="X126" s="431"/>
      <c r="Y126" s="431"/>
      <c r="Z126" s="431"/>
      <c r="AA126" s="431"/>
      <c r="AB126" s="431"/>
      <c r="AC126" s="432"/>
      <c r="AD126" s="239"/>
      <c r="AE126" s="238"/>
      <c r="AF126" s="49"/>
    </row>
    <row r="127" spans="1:33" ht="16.2" x14ac:dyDescent="0.4">
      <c r="A127" s="51"/>
      <c r="B127" s="423"/>
      <c r="C127" s="425"/>
      <c r="D127" s="428"/>
      <c r="E127" s="429"/>
      <c r="F127" s="433"/>
      <c r="G127" s="434"/>
      <c r="H127" s="434"/>
      <c r="I127" s="434"/>
      <c r="J127" s="434"/>
      <c r="K127" s="434"/>
      <c r="L127" s="434"/>
      <c r="M127" s="434"/>
      <c r="N127" s="434"/>
      <c r="O127" s="434"/>
      <c r="P127" s="434"/>
      <c r="Q127" s="434"/>
      <c r="R127" s="434"/>
      <c r="S127" s="434"/>
      <c r="T127" s="434"/>
      <c r="U127" s="434"/>
      <c r="V127" s="434"/>
      <c r="W127" s="434"/>
      <c r="X127" s="434"/>
      <c r="Y127" s="434"/>
      <c r="Z127" s="434"/>
      <c r="AA127" s="434"/>
      <c r="AB127" s="434"/>
      <c r="AC127" s="435"/>
      <c r="AD127" s="239"/>
      <c r="AE127" s="238"/>
      <c r="AF127" s="49"/>
    </row>
    <row r="152" spans="1:31" x14ac:dyDescent="0.25">
      <c r="A152" s="122"/>
      <c r="B152" s="122"/>
      <c r="C152" s="42" t="str">
        <f>B1</f>
        <v>X Maalehe ja Maaspordikeskuse auhinnavõistlus vabamaadluses</v>
      </c>
      <c r="D152" s="49"/>
      <c r="E152" s="204"/>
      <c r="F152" s="47"/>
      <c r="G152" s="48"/>
      <c r="H152" s="47"/>
      <c r="I152" s="48"/>
      <c r="J152" s="47"/>
      <c r="K152" s="48"/>
      <c r="L152" s="47"/>
      <c r="M152" s="48"/>
      <c r="N152" s="47"/>
      <c r="O152" s="48"/>
      <c r="P152" s="47"/>
      <c r="Q152" s="48"/>
      <c r="R152" s="49"/>
      <c r="S152" s="49"/>
      <c r="T152" s="47"/>
      <c r="U152" s="48"/>
      <c r="V152" s="47"/>
      <c r="W152" s="48"/>
      <c r="X152" s="47"/>
      <c r="Y152" s="48"/>
      <c r="Z152" s="47"/>
      <c r="AA152" s="48"/>
      <c r="AB152" s="47"/>
      <c r="AC152" s="48"/>
      <c r="AD152" s="47"/>
      <c r="AE152" s="48"/>
    </row>
    <row r="153" spans="1:31" x14ac:dyDescent="0.25">
      <c r="A153" s="49"/>
      <c r="B153" s="49"/>
      <c r="C153" s="42" t="str">
        <f>B2</f>
        <v>26.01 - 27.01.2019.a.</v>
      </c>
      <c r="D153" s="205"/>
      <c r="E153" s="124"/>
      <c r="F153" s="47"/>
      <c r="G153" s="125"/>
      <c r="H153" s="125"/>
      <c r="I153" s="125"/>
      <c r="J153" s="125"/>
      <c r="K153" s="125"/>
      <c r="L153" s="125"/>
      <c r="M153" s="125"/>
      <c r="N153" s="125"/>
      <c r="O153" s="125"/>
      <c r="P153" s="47"/>
      <c r="Q153" s="48"/>
      <c r="R153" s="49"/>
      <c r="S153" s="49"/>
      <c r="T153" s="47"/>
      <c r="U153" s="48"/>
      <c r="V153" s="47"/>
      <c r="W153" s="48"/>
      <c r="X153" s="47"/>
      <c r="Y153" s="48"/>
      <c r="Z153" s="47"/>
      <c r="AA153" s="48"/>
      <c r="AB153" s="47"/>
      <c r="AC153" s="48"/>
      <c r="AD153" s="47"/>
      <c r="AE153" s="48"/>
    </row>
    <row r="154" spans="1:31" x14ac:dyDescent="0.25">
      <c r="A154" s="49"/>
      <c r="B154" s="49"/>
      <c r="C154" s="42" t="str">
        <f>B3</f>
        <v>Järvamaa, Paide</v>
      </c>
      <c r="D154" s="126"/>
      <c r="E154" s="126"/>
      <c r="F154" s="47"/>
      <c r="G154" s="48"/>
      <c r="H154" s="47"/>
      <c r="I154" s="48"/>
      <c r="J154" s="47"/>
      <c r="K154" s="48"/>
      <c r="L154" s="47"/>
      <c r="M154" s="48"/>
      <c r="N154" s="47"/>
      <c r="O154" s="48"/>
      <c r="P154" s="47"/>
      <c r="Q154" s="48"/>
      <c r="R154" s="49"/>
      <c r="S154" s="49"/>
      <c r="T154" s="47"/>
      <c r="U154" s="48"/>
      <c r="V154" s="47"/>
      <c r="W154" s="48"/>
      <c r="X154" s="47"/>
      <c r="Y154" s="48"/>
      <c r="Z154" s="47"/>
      <c r="AA154" s="48"/>
      <c r="AB154" s="47"/>
      <c r="AC154" s="48"/>
      <c r="AD154" s="47"/>
      <c r="AE154" s="48"/>
    </row>
    <row r="155" spans="1:31" ht="16.2" x14ac:dyDescent="0.4">
      <c r="A155" s="50"/>
      <c r="B155" s="50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9"/>
    </row>
    <row r="156" spans="1:31" ht="18" customHeight="1" x14ac:dyDescent="0.4">
      <c r="A156" s="51"/>
      <c r="B156" s="51"/>
      <c r="C156" s="127" t="s">
        <v>13</v>
      </c>
      <c r="D156" s="127" t="str">
        <f>D5</f>
        <v>abs</v>
      </c>
      <c r="E156" s="203" t="s">
        <v>51</v>
      </c>
      <c r="F156" s="436" t="s">
        <v>61</v>
      </c>
      <c r="G156" s="436"/>
      <c r="H156" s="436"/>
      <c r="I156" s="436"/>
      <c r="J156" s="436"/>
      <c r="K156" s="436"/>
      <c r="L156" s="436"/>
      <c r="M156" s="436"/>
      <c r="N156" s="436"/>
      <c r="O156" s="436"/>
      <c r="P156" s="436"/>
      <c r="Q156" s="436"/>
      <c r="R156" s="436"/>
      <c r="S156" s="436"/>
      <c r="T156" s="436"/>
      <c r="U156" s="436"/>
      <c r="V156" s="436"/>
      <c r="W156" s="436"/>
      <c r="X156" s="436"/>
      <c r="Y156" s="436"/>
      <c r="Z156" s="436"/>
      <c r="AA156" s="436"/>
      <c r="AB156" s="436"/>
      <c r="AC156" s="436"/>
      <c r="AD156" s="128"/>
      <c r="AE156" s="129"/>
    </row>
    <row r="157" spans="1:31" ht="16.2" x14ac:dyDescent="0.4">
      <c r="A157" s="51"/>
      <c r="B157" s="51"/>
      <c r="C157" s="127"/>
      <c r="D157" s="127"/>
      <c r="E157" s="203"/>
      <c r="F157" s="128"/>
      <c r="G157" s="128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9"/>
    </row>
    <row r="158" spans="1:31" ht="16.2" x14ac:dyDescent="0.4">
      <c r="A158" s="51"/>
      <c r="B158" s="51"/>
      <c r="C158" s="127"/>
      <c r="D158" s="127"/>
      <c r="E158" s="203"/>
      <c r="F158" s="128"/>
      <c r="G158" s="128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9"/>
    </row>
    <row r="159" spans="1:31" ht="16.2" x14ac:dyDescent="0.4">
      <c r="A159" s="51"/>
      <c r="B159" s="422">
        <f>AR38</f>
        <v>4</v>
      </c>
      <c r="C159" s="424" t="str">
        <f>AU38</f>
        <v>Sandra Plamus</v>
      </c>
      <c r="D159" s="426" t="str">
        <f>AV38</f>
        <v>MK Juhan</v>
      </c>
      <c r="E159" s="427"/>
      <c r="F159" s="430"/>
      <c r="G159" s="431"/>
      <c r="H159" s="431"/>
      <c r="I159" s="431"/>
      <c r="J159" s="431"/>
      <c r="K159" s="431"/>
      <c r="L159" s="431"/>
      <c r="M159" s="431"/>
      <c r="N159" s="431"/>
      <c r="O159" s="431"/>
      <c r="P159" s="431"/>
      <c r="Q159" s="431"/>
      <c r="R159" s="431"/>
      <c r="S159" s="431"/>
      <c r="T159" s="431"/>
      <c r="U159" s="431"/>
      <c r="V159" s="431"/>
      <c r="W159" s="431"/>
      <c r="X159" s="431"/>
      <c r="Y159" s="431"/>
      <c r="Z159" s="431"/>
      <c r="AA159" s="431"/>
      <c r="AB159" s="431"/>
      <c r="AC159" s="432"/>
      <c r="AD159" s="239"/>
      <c r="AE159" s="238"/>
    </row>
    <row r="160" spans="1:31" ht="16.2" x14ac:dyDescent="0.4">
      <c r="A160" s="51"/>
      <c r="B160" s="423"/>
      <c r="C160" s="425"/>
      <c r="D160" s="428"/>
      <c r="E160" s="429"/>
      <c r="F160" s="433"/>
      <c r="G160" s="434"/>
      <c r="H160" s="434"/>
      <c r="I160" s="434"/>
      <c r="J160" s="434"/>
      <c r="K160" s="434"/>
      <c r="L160" s="434"/>
      <c r="M160" s="434"/>
      <c r="N160" s="434"/>
      <c r="O160" s="434"/>
      <c r="P160" s="434"/>
      <c r="Q160" s="434"/>
      <c r="R160" s="434"/>
      <c r="S160" s="434"/>
      <c r="T160" s="434"/>
      <c r="U160" s="434"/>
      <c r="V160" s="434"/>
      <c r="W160" s="434"/>
      <c r="X160" s="434"/>
      <c r="Y160" s="434"/>
      <c r="Z160" s="434"/>
      <c r="AA160" s="434"/>
      <c r="AB160" s="434"/>
      <c r="AC160" s="435"/>
      <c r="AD160" s="239"/>
      <c r="AE160" s="238"/>
    </row>
    <row r="161" spans="1:31" ht="16.2" x14ac:dyDescent="0.4">
      <c r="A161" s="51"/>
      <c r="B161" s="422">
        <f>AR42</f>
        <v>5</v>
      </c>
      <c r="C161" s="424" t="str">
        <f>AU42</f>
        <v>Teele - Helena Palu</v>
      </c>
      <c r="D161" s="426" t="str">
        <f>AV42</f>
        <v>Tulevik</v>
      </c>
      <c r="E161" s="427"/>
      <c r="F161" s="430"/>
      <c r="G161" s="431"/>
      <c r="H161" s="431"/>
      <c r="I161" s="431"/>
      <c r="J161" s="431"/>
      <c r="K161" s="431"/>
      <c r="L161" s="431"/>
      <c r="M161" s="431"/>
      <c r="N161" s="431"/>
      <c r="O161" s="431"/>
      <c r="P161" s="431"/>
      <c r="Q161" s="431"/>
      <c r="R161" s="431"/>
      <c r="S161" s="431"/>
      <c r="T161" s="431"/>
      <c r="U161" s="431"/>
      <c r="V161" s="431"/>
      <c r="W161" s="431"/>
      <c r="X161" s="431"/>
      <c r="Y161" s="431"/>
      <c r="Z161" s="431"/>
      <c r="AA161" s="431"/>
      <c r="AB161" s="431"/>
      <c r="AC161" s="432"/>
      <c r="AD161" s="239"/>
      <c r="AE161" s="238"/>
    </row>
    <row r="162" spans="1:31" ht="16.2" x14ac:dyDescent="0.4">
      <c r="A162" s="51"/>
      <c r="B162" s="423"/>
      <c r="C162" s="425"/>
      <c r="D162" s="428"/>
      <c r="E162" s="429"/>
      <c r="F162" s="433"/>
      <c r="G162" s="434"/>
      <c r="H162" s="434"/>
      <c r="I162" s="434"/>
      <c r="J162" s="434"/>
      <c r="K162" s="434"/>
      <c r="L162" s="434"/>
      <c r="M162" s="434"/>
      <c r="N162" s="434"/>
      <c r="O162" s="434"/>
      <c r="P162" s="434"/>
      <c r="Q162" s="434"/>
      <c r="R162" s="434"/>
      <c r="S162" s="434"/>
      <c r="T162" s="434"/>
      <c r="U162" s="434"/>
      <c r="V162" s="434"/>
      <c r="W162" s="434"/>
      <c r="X162" s="434"/>
      <c r="Y162" s="434"/>
      <c r="Z162" s="434"/>
      <c r="AA162" s="434"/>
      <c r="AB162" s="434"/>
      <c r="AC162" s="435"/>
      <c r="AD162" s="239"/>
      <c r="AE162" s="238"/>
    </row>
    <row r="163" spans="1:31" ht="16.2" x14ac:dyDescent="0.4">
      <c r="A163" s="51"/>
      <c r="B163" s="51"/>
      <c r="C163" s="127"/>
      <c r="D163" s="145" t="s">
        <v>50</v>
      </c>
      <c r="E163" s="203"/>
      <c r="F163" s="128"/>
      <c r="G163" s="128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9"/>
    </row>
    <row r="164" spans="1:31" ht="16.2" x14ac:dyDescent="0.4">
      <c r="A164" s="51"/>
      <c r="B164" s="205"/>
      <c r="C164" s="130"/>
      <c r="D164" s="130"/>
      <c r="E164" s="205"/>
      <c r="F164" s="47"/>
      <c r="G164" s="48"/>
      <c r="H164" s="47"/>
      <c r="I164" s="48"/>
      <c r="J164" s="47"/>
      <c r="K164" s="48"/>
      <c r="L164" s="47"/>
      <c r="M164" s="48"/>
      <c r="N164" s="47"/>
      <c r="O164" s="48"/>
      <c r="P164" s="47"/>
      <c r="Q164" s="48"/>
      <c r="R164" s="49"/>
      <c r="S164" s="49"/>
      <c r="T164" s="47"/>
      <c r="U164" s="48"/>
      <c r="V164" s="47"/>
      <c r="W164" s="48"/>
      <c r="X164" s="47"/>
      <c r="Y164" s="48"/>
      <c r="Z164" s="47"/>
      <c r="AA164" s="48"/>
      <c r="AB164" s="47"/>
      <c r="AC164" s="48"/>
      <c r="AD164" s="47"/>
      <c r="AE164" s="48"/>
    </row>
    <row r="165" spans="1:31" hidden="1" x14ac:dyDescent="0.25">
      <c r="A165" s="144"/>
      <c r="B165" s="422">
        <f>AX38</f>
        <v>7</v>
      </c>
      <c r="C165" s="424" t="str">
        <f>BA38</f>
        <v>Anabel Oja</v>
      </c>
      <c r="D165" s="426" t="str">
        <f>BB38</f>
        <v>Lapiti</v>
      </c>
      <c r="E165" s="427"/>
      <c r="F165" s="430"/>
      <c r="G165" s="431"/>
      <c r="H165" s="431"/>
      <c r="I165" s="431"/>
      <c r="J165" s="431"/>
      <c r="K165" s="431"/>
      <c r="L165" s="431"/>
      <c r="M165" s="431"/>
      <c r="N165" s="431"/>
      <c r="O165" s="431"/>
      <c r="P165" s="431"/>
      <c r="Q165" s="431"/>
      <c r="R165" s="431"/>
      <c r="S165" s="431"/>
      <c r="T165" s="431"/>
      <c r="U165" s="431"/>
      <c r="V165" s="431"/>
      <c r="W165" s="431"/>
      <c r="X165" s="431"/>
      <c r="Y165" s="431"/>
      <c r="Z165" s="431"/>
      <c r="AA165" s="431"/>
      <c r="AB165" s="431"/>
      <c r="AC165" s="432"/>
      <c r="AD165" s="239"/>
      <c r="AE165" s="238"/>
    </row>
    <row r="166" spans="1:31" hidden="1" x14ac:dyDescent="0.25">
      <c r="A166" s="144"/>
      <c r="B166" s="423"/>
      <c r="C166" s="425"/>
      <c r="D166" s="428"/>
      <c r="E166" s="429"/>
      <c r="F166" s="433"/>
      <c r="G166" s="434"/>
      <c r="H166" s="434"/>
      <c r="I166" s="434"/>
      <c r="J166" s="434"/>
      <c r="K166" s="434"/>
      <c r="L166" s="434"/>
      <c r="M166" s="434"/>
      <c r="N166" s="434"/>
      <c r="O166" s="434"/>
      <c r="P166" s="434"/>
      <c r="Q166" s="434"/>
      <c r="R166" s="434"/>
      <c r="S166" s="434"/>
      <c r="T166" s="434"/>
      <c r="U166" s="434"/>
      <c r="V166" s="434"/>
      <c r="W166" s="434"/>
      <c r="X166" s="434"/>
      <c r="Y166" s="434"/>
      <c r="Z166" s="434"/>
      <c r="AA166" s="434"/>
      <c r="AB166" s="434"/>
      <c r="AC166" s="435"/>
      <c r="AD166" s="239"/>
      <c r="AE166" s="238"/>
    </row>
    <row r="167" spans="1:31" ht="16.2" hidden="1" x14ac:dyDescent="0.4">
      <c r="A167" s="51"/>
      <c r="B167" s="422">
        <f>AX42</f>
        <v>5</v>
      </c>
      <c r="C167" s="424" t="str">
        <f>BA42</f>
        <v>Teele - Helena Palu</v>
      </c>
      <c r="D167" s="426" t="str">
        <f>BB42</f>
        <v>Tulevik</v>
      </c>
      <c r="E167" s="427"/>
      <c r="F167" s="430"/>
      <c r="G167" s="431"/>
      <c r="H167" s="431"/>
      <c r="I167" s="431"/>
      <c r="J167" s="431"/>
      <c r="K167" s="431"/>
      <c r="L167" s="431"/>
      <c r="M167" s="431"/>
      <c r="N167" s="431"/>
      <c r="O167" s="431"/>
      <c r="P167" s="431"/>
      <c r="Q167" s="431"/>
      <c r="R167" s="431"/>
      <c r="S167" s="431"/>
      <c r="T167" s="431"/>
      <c r="U167" s="431"/>
      <c r="V167" s="431"/>
      <c r="W167" s="431"/>
      <c r="X167" s="431"/>
      <c r="Y167" s="431"/>
      <c r="Z167" s="431"/>
      <c r="AA167" s="431"/>
      <c r="AB167" s="431"/>
      <c r="AC167" s="432"/>
      <c r="AD167" s="239"/>
      <c r="AE167" s="238"/>
    </row>
    <row r="168" spans="1:31" ht="16.2" hidden="1" x14ac:dyDescent="0.4">
      <c r="A168" s="51"/>
      <c r="B168" s="423"/>
      <c r="C168" s="425"/>
      <c r="D168" s="428"/>
      <c r="E168" s="429"/>
      <c r="F168" s="433"/>
      <c r="G168" s="434"/>
      <c r="H168" s="434"/>
      <c r="I168" s="434"/>
      <c r="J168" s="434"/>
      <c r="K168" s="434"/>
      <c r="L168" s="434"/>
      <c r="M168" s="434"/>
      <c r="N168" s="434"/>
      <c r="O168" s="434"/>
      <c r="P168" s="434"/>
      <c r="Q168" s="434"/>
      <c r="R168" s="434"/>
      <c r="S168" s="434"/>
      <c r="T168" s="434"/>
      <c r="U168" s="434"/>
      <c r="V168" s="434"/>
      <c r="W168" s="434"/>
      <c r="X168" s="434"/>
      <c r="Y168" s="434"/>
      <c r="Z168" s="434"/>
      <c r="AA168" s="434"/>
      <c r="AB168" s="434"/>
      <c r="AC168" s="435"/>
      <c r="AD168" s="239"/>
      <c r="AE168" s="238"/>
    </row>
  </sheetData>
  <mergeCells count="275">
    <mergeCell ref="B167:B168"/>
    <mergeCell ref="C167:C168"/>
    <mergeCell ref="D167:E168"/>
    <mergeCell ref="F167:AC168"/>
    <mergeCell ref="AD167:AE167"/>
    <mergeCell ref="AD168:AE168"/>
    <mergeCell ref="B165:B166"/>
    <mergeCell ref="C165:C166"/>
    <mergeCell ref="D165:E166"/>
    <mergeCell ref="F165:AC166"/>
    <mergeCell ref="AD165:AE165"/>
    <mergeCell ref="AD166:AE166"/>
    <mergeCell ref="B161:B162"/>
    <mergeCell ref="C161:C162"/>
    <mergeCell ref="D161:E162"/>
    <mergeCell ref="F161:AC162"/>
    <mergeCell ref="AD161:AE161"/>
    <mergeCell ref="AD162:AE162"/>
    <mergeCell ref="F156:AC156"/>
    <mergeCell ref="B159:B160"/>
    <mergeCell ref="C159:C160"/>
    <mergeCell ref="D159:E160"/>
    <mergeCell ref="F159:AC160"/>
    <mergeCell ref="AD159:AE159"/>
    <mergeCell ref="AD160:AE160"/>
    <mergeCell ref="B126:B127"/>
    <mergeCell ref="C126:C127"/>
    <mergeCell ref="D126:E127"/>
    <mergeCell ref="F126:AC127"/>
    <mergeCell ref="AD126:AE126"/>
    <mergeCell ref="AD127:AE127"/>
    <mergeCell ref="F121:AC121"/>
    <mergeCell ref="B124:B125"/>
    <mergeCell ref="C124:C125"/>
    <mergeCell ref="D124:E125"/>
    <mergeCell ref="F124:AC125"/>
    <mergeCell ref="AD124:AE124"/>
    <mergeCell ref="AD125:AE125"/>
    <mergeCell ref="B96:B97"/>
    <mergeCell ref="C96:C97"/>
    <mergeCell ref="D96:E97"/>
    <mergeCell ref="F96:AC97"/>
    <mergeCell ref="AD96:AE96"/>
    <mergeCell ref="AD97:AE97"/>
    <mergeCell ref="B94:B95"/>
    <mergeCell ref="C94:C95"/>
    <mergeCell ref="D94:E95"/>
    <mergeCell ref="F94:AC95"/>
    <mergeCell ref="AD94:AE94"/>
    <mergeCell ref="AD95:AE95"/>
    <mergeCell ref="B90:B91"/>
    <mergeCell ref="C90:C91"/>
    <mergeCell ref="D90:E91"/>
    <mergeCell ref="F90:AC91"/>
    <mergeCell ref="AD90:AE90"/>
    <mergeCell ref="AD91:AE91"/>
    <mergeCell ref="F85:AC85"/>
    <mergeCell ref="B88:B89"/>
    <mergeCell ref="C88:C89"/>
    <mergeCell ref="D88:E89"/>
    <mergeCell ref="F88:AC89"/>
    <mergeCell ref="AD88:AE88"/>
    <mergeCell ref="AD89:AE89"/>
    <mergeCell ref="B72:B73"/>
    <mergeCell ref="C72:C73"/>
    <mergeCell ref="D72:E73"/>
    <mergeCell ref="F72:AC73"/>
    <mergeCell ref="AD72:AE72"/>
    <mergeCell ref="AD73:AE73"/>
    <mergeCell ref="B70:B71"/>
    <mergeCell ref="C70:C71"/>
    <mergeCell ref="D70:E71"/>
    <mergeCell ref="F70:AC71"/>
    <mergeCell ref="AD70:AE70"/>
    <mergeCell ref="AD71:AE71"/>
    <mergeCell ref="B66:B67"/>
    <mergeCell ref="C66:C67"/>
    <mergeCell ref="D66:E67"/>
    <mergeCell ref="F66:AC67"/>
    <mergeCell ref="AD66:AE66"/>
    <mergeCell ref="AD67:AE67"/>
    <mergeCell ref="B64:B65"/>
    <mergeCell ref="C64:C65"/>
    <mergeCell ref="D64:E65"/>
    <mergeCell ref="F64:AC65"/>
    <mergeCell ref="AD64:AE64"/>
    <mergeCell ref="AD65:AE65"/>
    <mergeCell ref="B60:B61"/>
    <mergeCell ref="C60:C61"/>
    <mergeCell ref="D60:E61"/>
    <mergeCell ref="F60:AC61"/>
    <mergeCell ref="AD60:AE60"/>
    <mergeCell ref="AD61:AE61"/>
    <mergeCell ref="B58:B59"/>
    <mergeCell ref="C58:C59"/>
    <mergeCell ref="D58:E59"/>
    <mergeCell ref="F58:AC59"/>
    <mergeCell ref="AD58:AE58"/>
    <mergeCell ref="AD59:AE59"/>
    <mergeCell ref="B54:B55"/>
    <mergeCell ref="C54:C55"/>
    <mergeCell ref="D54:E55"/>
    <mergeCell ref="F54:AC55"/>
    <mergeCell ref="AD54:AE54"/>
    <mergeCell ref="AD55:AE55"/>
    <mergeCell ref="F49:AC49"/>
    <mergeCell ref="B52:B53"/>
    <mergeCell ref="C52:C53"/>
    <mergeCell ref="D52:E53"/>
    <mergeCell ref="F52:AC53"/>
    <mergeCell ref="AD52:AE52"/>
    <mergeCell ref="AD53:AE53"/>
    <mergeCell ref="BB38:BB39"/>
    <mergeCell ref="AR42:AR43"/>
    <mergeCell ref="AU42:AU43"/>
    <mergeCell ref="AV42:AV43"/>
    <mergeCell ref="AX42:AX43"/>
    <mergeCell ref="BA42:BA43"/>
    <mergeCell ref="BB42:BB43"/>
    <mergeCell ref="AL33:AL34"/>
    <mergeCell ref="AO33:AO34"/>
    <mergeCell ref="AP33:AP34"/>
    <mergeCell ref="AU36:AV36"/>
    <mergeCell ref="BA36:BB36"/>
    <mergeCell ref="AR38:AR39"/>
    <mergeCell ref="AU38:AU39"/>
    <mergeCell ref="AV38:AV39"/>
    <mergeCell ref="AX38:AX39"/>
    <mergeCell ref="BA38:BA39"/>
    <mergeCell ref="BB29:BB30"/>
    <mergeCell ref="AL30:AL31"/>
    <mergeCell ref="AO30:AO31"/>
    <mergeCell ref="AP30:AP31"/>
    <mergeCell ref="D31:S31"/>
    <mergeCell ref="AR31:AR32"/>
    <mergeCell ref="AU31:AU32"/>
    <mergeCell ref="AV31:AV32"/>
    <mergeCell ref="D32:S32"/>
    <mergeCell ref="AV26:AV27"/>
    <mergeCell ref="AL27:AL28"/>
    <mergeCell ref="AO27:AO28"/>
    <mergeCell ref="AP27:AP28"/>
    <mergeCell ref="AX29:AX30"/>
    <mergeCell ref="BA29:BA30"/>
    <mergeCell ref="M26:M27"/>
    <mergeCell ref="N26:N27"/>
    <mergeCell ref="Q26:Q27"/>
    <mergeCell ref="S26:S27"/>
    <mergeCell ref="AR26:AR27"/>
    <mergeCell ref="AU26:AU27"/>
    <mergeCell ref="AL24:AL25"/>
    <mergeCell ref="AO24:AO25"/>
    <mergeCell ref="AP24:AP25"/>
    <mergeCell ref="B26:B27"/>
    <mergeCell ref="C26:C27"/>
    <mergeCell ref="D26:D27"/>
    <mergeCell ref="E26:E27"/>
    <mergeCell ref="F26:F27"/>
    <mergeCell ref="I26:I27"/>
    <mergeCell ref="J26:J27"/>
    <mergeCell ref="I24:I25"/>
    <mergeCell ref="J24:J25"/>
    <mergeCell ref="M24:M25"/>
    <mergeCell ref="N24:N25"/>
    <mergeCell ref="Q24:Q25"/>
    <mergeCell ref="S24:S25"/>
    <mergeCell ref="J22:J23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I22:I23"/>
    <mergeCell ref="N20:N21"/>
    <mergeCell ref="Q20:Q21"/>
    <mergeCell ref="S20:S21"/>
    <mergeCell ref="AR20:AR21"/>
    <mergeCell ref="AU20:AU21"/>
    <mergeCell ref="AV20:AV21"/>
    <mergeCell ref="AL21:AL22"/>
    <mergeCell ref="AO21:AO22"/>
    <mergeCell ref="AP21:AP22"/>
    <mergeCell ref="AO17:AO18"/>
    <mergeCell ref="AP17:AP18"/>
    <mergeCell ref="B20:B21"/>
    <mergeCell ref="C20:C21"/>
    <mergeCell ref="D20:D21"/>
    <mergeCell ref="E20:E21"/>
    <mergeCell ref="F20:F21"/>
    <mergeCell ref="I20:I21"/>
    <mergeCell ref="J20:J21"/>
    <mergeCell ref="M20:M21"/>
    <mergeCell ref="BA16:BA17"/>
    <mergeCell ref="BB16:BB17"/>
    <mergeCell ref="B17:B18"/>
    <mergeCell ref="C17:C18"/>
    <mergeCell ref="D17:D18"/>
    <mergeCell ref="E17:E18"/>
    <mergeCell ref="F17:F18"/>
    <mergeCell ref="I17:I18"/>
    <mergeCell ref="J17:J18"/>
    <mergeCell ref="M17:M18"/>
    <mergeCell ref="J15:J16"/>
    <mergeCell ref="M15:M16"/>
    <mergeCell ref="N15:N16"/>
    <mergeCell ref="Q15:Q16"/>
    <mergeCell ref="S15:S16"/>
    <mergeCell ref="AX16:AX17"/>
    <mergeCell ref="N17:N18"/>
    <mergeCell ref="Q17:Q18"/>
    <mergeCell ref="S17:S18"/>
    <mergeCell ref="AL17:AL18"/>
    <mergeCell ref="AV13:AV14"/>
    <mergeCell ref="AL14:AL15"/>
    <mergeCell ref="AO14:AO15"/>
    <mergeCell ref="AP14:AP15"/>
    <mergeCell ref="B15:B16"/>
    <mergeCell ref="C15:C16"/>
    <mergeCell ref="D15:D16"/>
    <mergeCell ref="E15:E16"/>
    <mergeCell ref="F15:F16"/>
    <mergeCell ref="I15:I16"/>
    <mergeCell ref="M13:M14"/>
    <mergeCell ref="N13:N14"/>
    <mergeCell ref="Q13:Q14"/>
    <mergeCell ref="S13:S14"/>
    <mergeCell ref="AR13:AR14"/>
    <mergeCell ref="AU13:AU14"/>
    <mergeCell ref="AL11:AL12"/>
    <mergeCell ref="AO11:AO12"/>
    <mergeCell ref="AP11:AP12"/>
    <mergeCell ref="B13:B14"/>
    <mergeCell ref="C13:C14"/>
    <mergeCell ref="D13:D14"/>
    <mergeCell ref="E13:E14"/>
    <mergeCell ref="F13:F14"/>
    <mergeCell ref="I13:I14"/>
    <mergeCell ref="J13:J14"/>
    <mergeCell ref="I11:I12"/>
    <mergeCell ref="J11:J12"/>
    <mergeCell ref="M11:M12"/>
    <mergeCell ref="N11:N12"/>
    <mergeCell ref="Q11:Q12"/>
    <mergeCell ref="S11:S12"/>
    <mergeCell ref="N7:Q7"/>
    <mergeCell ref="S7:S9"/>
    <mergeCell ref="AO8:AP8"/>
    <mergeCell ref="AU8:AV8"/>
    <mergeCell ref="BA8:BB8"/>
    <mergeCell ref="B11:B12"/>
    <mergeCell ref="C11:C12"/>
    <mergeCell ref="D11:D12"/>
    <mergeCell ref="E11:E12"/>
    <mergeCell ref="F11:F12"/>
    <mergeCell ref="B7:B9"/>
    <mergeCell ref="C7:C9"/>
    <mergeCell ref="D7:D9"/>
    <mergeCell ref="E7:E9"/>
    <mergeCell ref="F7:I7"/>
    <mergeCell ref="J7:M7"/>
    <mergeCell ref="AL1:BC1"/>
    <mergeCell ref="AL2:BC2"/>
    <mergeCell ref="AL3:BC3"/>
    <mergeCell ref="B1:S1"/>
    <mergeCell ref="B2:S2"/>
    <mergeCell ref="B3:S3"/>
  </mergeCells>
  <phoneticPr fontId="23" type="noConversion"/>
  <pageMargins left="0.38" right="0.34" top="1" bottom="1" header="0.5" footer="0.5"/>
  <pageSetup paperSize="9" orientation="landscape" horizontalDpi="360" verticalDpi="36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97"/>
  <sheetViews>
    <sheetView tabSelected="1" workbookViewId="0">
      <selection activeCell="P70" sqref="P70"/>
    </sheetView>
  </sheetViews>
  <sheetFormatPr defaultRowHeight="13.2" x14ac:dyDescent="0.25"/>
  <cols>
    <col min="3" max="3" width="10" customWidth="1"/>
    <col min="8" max="8" width="10.44140625" customWidth="1"/>
  </cols>
  <sheetData>
    <row r="1" spans="1:9" x14ac:dyDescent="0.25">
      <c r="A1" s="443" t="s">
        <v>69</v>
      </c>
      <c r="B1" s="443"/>
      <c r="C1" s="443"/>
      <c r="D1" s="443"/>
      <c r="E1" s="443"/>
      <c r="F1" s="443"/>
      <c r="G1" s="443"/>
      <c r="H1" s="443"/>
      <c r="I1" s="443"/>
    </row>
    <row r="2" spans="1:9" x14ac:dyDescent="0.25">
      <c r="A2" s="443" t="s">
        <v>132</v>
      </c>
      <c r="B2" s="443"/>
      <c r="C2" s="443"/>
      <c r="D2" s="443"/>
      <c r="E2" s="443"/>
      <c r="F2" s="443"/>
      <c r="G2" s="443"/>
      <c r="H2" s="443"/>
      <c r="I2" s="443"/>
    </row>
    <row r="3" spans="1:9" x14ac:dyDescent="0.25">
      <c r="A3" s="443" t="s">
        <v>70</v>
      </c>
      <c r="B3" s="443"/>
      <c r="C3" s="443"/>
      <c r="D3" s="443"/>
      <c r="E3" s="443"/>
      <c r="F3" s="443"/>
      <c r="G3" s="443"/>
      <c r="H3" s="443"/>
      <c r="I3" s="443"/>
    </row>
    <row r="6" spans="1:9" ht="17.399999999999999" x14ac:dyDescent="0.3">
      <c r="A6" s="461" t="s">
        <v>178</v>
      </c>
    </row>
    <row r="8" spans="1:9" x14ac:dyDescent="0.25">
      <c r="A8" s="460" t="s">
        <v>179</v>
      </c>
      <c r="F8" s="460" t="s">
        <v>182</v>
      </c>
    </row>
    <row r="10" spans="1:9" x14ac:dyDescent="0.25">
      <c r="A10">
        <v>1</v>
      </c>
      <c r="B10" t="s">
        <v>155</v>
      </c>
      <c r="D10" t="s">
        <v>92</v>
      </c>
      <c r="F10">
        <v>1</v>
      </c>
      <c r="G10" t="s">
        <v>166</v>
      </c>
      <c r="I10" t="s">
        <v>100</v>
      </c>
    </row>
    <row r="11" spans="1:9" x14ac:dyDescent="0.25">
      <c r="A11">
        <v>2</v>
      </c>
      <c r="B11" t="s">
        <v>156</v>
      </c>
      <c r="D11" t="s">
        <v>85</v>
      </c>
      <c r="F11">
        <v>2</v>
      </c>
      <c r="G11" t="s">
        <v>167</v>
      </c>
      <c r="I11" t="s">
        <v>79</v>
      </c>
    </row>
    <row r="12" spans="1:9" x14ac:dyDescent="0.25">
      <c r="A12">
        <v>3</v>
      </c>
      <c r="B12" t="s">
        <v>157</v>
      </c>
      <c r="D12" t="s">
        <v>87</v>
      </c>
      <c r="F12">
        <v>3</v>
      </c>
      <c r="G12" t="s">
        <v>168</v>
      </c>
      <c r="I12" t="s">
        <v>165</v>
      </c>
    </row>
    <row r="13" spans="1:9" x14ac:dyDescent="0.25">
      <c r="A13">
        <v>4</v>
      </c>
      <c r="B13" t="s">
        <v>158</v>
      </c>
      <c r="D13" t="s">
        <v>83</v>
      </c>
      <c r="F13">
        <v>4</v>
      </c>
      <c r="G13" t="s">
        <v>169</v>
      </c>
      <c r="I13" t="s">
        <v>87</v>
      </c>
    </row>
    <row r="14" spans="1:9" x14ac:dyDescent="0.25">
      <c r="A14">
        <v>5</v>
      </c>
      <c r="B14" t="s">
        <v>159</v>
      </c>
      <c r="D14" t="s">
        <v>122</v>
      </c>
      <c r="F14">
        <v>5</v>
      </c>
      <c r="G14" t="s">
        <v>173</v>
      </c>
      <c r="I14" t="s">
        <v>134</v>
      </c>
    </row>
    <row r="15" spans="1:9" x14ac:dyDescent="0.25">
      <c r="F15">
        <v>6</v>
      </c>
      <c r="G15" t="s">
        <v>171</v>
      </c>
      <c r="I15" t="s">
        <v>165</v>
      </c>
    </row>
    <row r="16" spans="1:9" x14ac:dyDescent="0.25">
      <c r="A16" s="460" t="s">
        <v>180</v>
      </c>
      <c r="F16">
        <v>7</v>
      </c>
      <c r="G16" t="s">
        <v>170</v>
      </c>
      <c r="I16" t="s">
        <v>100</v>
      </c>
    </row>
    <row r="17" spans="1:9" x14ac:dyDescent="0.25">
      <c r="F17">
        <v>8</v>
      </c>
      <c r="G17" t="s">
        <v>172</v>
      </c>
      <c r="I17" t="s">
        <v>83</v>
      </c>
    </row>
    <row r="18" spans="1:9" x14ac:dyDescent="0.25">
      <c r="A18">
        <v>1</v>
      </c>
      <c r="B18" t="s">
        <v>160</v>
      </c>
      <c r="D18" t="s">
        <v>79</v>
      </c>
    </row>
    <row r="19" spans="1:9" x14ac:dyDescent="0.25">
      <c r="A19">
        <v>2</v>
      </c>
      <c r="B19" t="s">
        <v>161</v>
      </c>
      <c r="D19" t="s">
        <v>96</v>
      </c>
    </row>
    <row r="20" spans="1:9" x14ac:dyDescent="0.25">
      <c r="A20">
        <v>3</v>
      </c>
      <c r="B20" t="s">
        <v>162</v>
      </c>
      <c r="D20" t="s">
        <v>134</v>
      </c>
    </row>
    <row r="22" spans="1:9" x14ac:dyDescent="0.25">
      <c r="A22" s="460" t="s">
        <v>181</v>
      </c>
      <c r="I22" t="s">
        <v>12</v>
      </c>
    </row>
    <row r="24" spans="1:9" x14ac:dyDescent="0.25">
      <c r="A24">
        <v>1</v>
      </c>
      <c r="B24" t="s">
        <v>163</v>
      </c>
      <c r="D24" t="s">
        <v>81</v>
      </c>
    </row>
    <row r="25" spans="1:9" x14ac:dyDescent="0.25">
      <c r="A25">
        <v>2</v>
      </c>
      <c r="B25" t="s">
        <v>164</v>
      </c>
      <c r="D25" t="s">
        <v>165</v>
      </c>
    </row>
    <row r="28" spans="1:9" ht="17.399999999999999" x14ac:dyDescent="0.3">
      <c r="A28" s="461" t="s">
        <v>183</v>
      </c>
    </row>
    <row r="30" spans="1:9" x14ac:dyDescent="0.25">
      <c r="A30" s="460" t="s">
        <v>184</v>
      </c>
      <c r="F30" s="460" t="s">
        <v>186</v>
      </c>
    </row>
    <row r="32" spans="1:9" x14ac:dyDescent="0.25">
      <c r="A32">
        <v>1</v>
      </c>
      <c r="B32" t="s">
        <v>73</v>
      </c>
      <c r="D32" t="s">
        <v>74</v>
      </c>
      <c r="F32">
        <v>1</v>
      </c>
      <c r="G32" t="s">
        <v>101</v>
      </c>
      <c r="I32" t="s">
        <v>102</v>
      </c>
    </row>
    <row r="33" spans="1:9" x14ac:dyDescent="0.25">
      <c r="A33">
        <v>2</v>
      </c>
      <c r="B33" t="s">
        <v>78</v>
      </c>
      <c r="D33" t="s">
        <v>74</v>
      </c>
      <c r="F33">
        <v>2</v>
      </c>
      <c r="G33" t="s">
        <v>99</v>
      </c>
      <c r="I33" t="s">
        <v>100</v>
      </c>
    </row>
    <row r="34" spans="1:9" x14ac:dyDescent="0.25">
      <c r="A34">
        <v>3</v>
      </c>
      <c r="B34" t="s">
        <v>77</v>
      </c>
      <c r="D34" t="s">
        <v>79</v>
      </c>
      <c r="F34">
        <v>3</v>
      </c>
      <c r="G34" t="s">
        <v>105</v>
      </c>
      <c r="I34" t="s">
        <v>87</v>
      </c>
    </row>
    <row r="35" spans="1:9" x14ac:dyDescent="0.25">
      <c r="A35">
        <v>4</v>
      </c>
      <c r="B35" t="s">
        <v>82</v>
      </c>
      <c r="D35" t="s">
        <v>79</v>
      </c>
      <c r="F35">
        <v>4</v>
      </c>
      <c r="G35" t="s">
        <v>103</v>
      </c>
      <c r="I35" t="s">
        <v>83</v>
      </c>
    </row>
    <row r="36" spans="1:9" x14ac:dyDescent="0.25">
      <c r="A36">
        <v>5</v>
      </c>
      <c r="B36" t="s">
        <v>84</v>
      </c>
      <c r="D36" t="s">
        <v>85</v>
      </c>
      <c r="F36">
        <v>5</v>
      </c>
      <c r="G36" t="s">
        <v>104</v>
      </c>
      <c r="I36" t="s">
        <v>83</v>
      </c>
    </row>
    <row r="37" spans="1:9" x14ac:dyDescent="0.25">
      <c r="A37">
        <v>6</v>
      </c>
      <c r="B37" t="s">
        <v>175</v>
      </c>
      <c r="D37" t="s">
        <v>83</v>
      </c>
    </row>
    <row r="38" spans="1:9" x14ac:dyDescent="0.25">
      <c r="A38">
        <v>7</v>
      </c>
      <c r="B38" t="s">
        <v>86</v>
      </c>
      <c r="D38" t="s">
        <v>87</v>
      </c>
      <c r="F38" s="460" t="s">
        <v>187</v>
      </c>
    </row>
    <row r="39" spans="1:9" x14ac:dyDescent="0.25">
      <c r="A39">
        <v>8</v>
      </c>
      <c r="B39" t="s">
        <v>80</v>
      </c>
      <c r="D39" t="s">
        <v>81</v>
      </c>
    </row>
    <row r="40" spans="1:9" x14ac:dyDescent="0.25">
      <c r="A40">
        <v>9</v>
      </c>
      <c r="B40" t="s">
        <v>75</v>
      </c>
      <c r="D40" t="s">
        <v>76</v>
      </c>
      <c r="F40">
        <v>1</v>
      </c>
      <c r="G40" t="s">
        <v>106</v>
      </c>
      <c r="I40" t="s">
        <v>87</v>
      </c>
    </row>
    <row r="41" spans="1:9" x14ac:dyDescent="0.25">
      <c r="F41">
        <v>2</v>
      </c>
      <c r="G41" t="s">
        <v>107</v>
      </c>
      <c r="I41" t="s">
        <v>74</v>
      </c>
    </row>
    <row r="42" spans="1:9" x14ac:dyDescent="0.25">
      <c r="A42" s="460" t="s">
        <v>185</v>
      </c>
      <c r="F42">
        <v>3</v>
      </c>
      <c r="G42" t="s">
        <v>108</v>
      </c>
      <c r="I42" t="s">
        <v>83</v>
      </c>
    </row>
    <row r="43" spans="1:9" x14ac:dyDescent="0.25">
      <c r="F43">
        <v>4</v>
      </c>
      <c r="G43" t="s">
        <v>174</v>
      </c>
      <c r="I43" t="s">
        <v>83</v>
      </c>
    </row>
    <row r="44" spans="1:9" x14ac:dyDescent="0.25">
      <c r="A44">
        <v>1</v>
      </c>
      <c r="B44" t="s">
        <v>88</v>
      </c>
      <c r="D44" t="s">
        <v>87</v>
      </c>
      <c r="F44">
        <v>5</v>
      </c>
      <c r="G44" t="s">
        <v>109</v>
      </c>
      <c r="I44" t="s">
        <v>83</v>
      </c>
    </row>
    <row r="45" spans="1:9" x14ac:dyDescent="0.25">
      <c r="A45">
        <v>2</v>
      </c>
      <c r="B45" t="s">
        <v>89</v>
      </c>
      <c r="D45" t="s">
        <v>90</v>
      </c>
    </row>
    <row r="46" spans="1:9" x14ac:dyDescent="0.25">
      <c r="A46">
        <v>3</v>
      </c>
      <c r="B46" t="s">
        <v>93</v>
      </c>
      <c r="D46" t="s">
        <v>79</v>
      </c>
    </row>
    <row r="47" spans="1:9" x14ac:dyDescent="0.25">
      <c r="A47">
        <v>4</v>
      </c>
      <c r="B47" t="s">
        <v>94</v>
      </c>
      <c r="D47" t="s">
        <v>87</v>
      </c>
    </row>
    <row r="48" spans="1:9" x14ac:dyDescent="0.25">
      <c r="A48">
        <v>5</v>
      </c>
      <c r="B48" t="s">
        <v>91</v>
      </c>
      <c r="D48" t="s">
        <v>92</v>
      </c>
    </row>
    <row r="49" spans="1:9" x14ac:dyDescent="0.25">
      <c r="A49">
        <v>6</v>
      </c>
      <c r="B49" t="s">
        <v>95</v>
      </c>
      <c r="D49" t="s">
        <v>96</v>
      </c>
    </row>
    <row r="50" spans="1:9" x14ac:dyDescent="0.25">
      <c r="A50">
        <v>7</v>
      </c>
      <c r="B50" t="s">
        <v>97</v>
      </c>
      <c r="D50" t="s">
        <v>96</v>
      </c>
    </row>
    <row r="51" spans="1:9" x14ac:dyDescent="0.25">
      <c r="A51">
        <v>8</v>
      </c>
      <c r="B51" t="s">
        <v>98</v>
      </c>
      <c r="D51" t="s">
        <v>96</v>
      </c>
    </row>
    <row r="56" spans="1:9" x14ac:dyDescent="0.25">
      <c r="A56" s="460" t="s">
        <v>188</v>
      </c>
      <c r="F56" s="460" t="s">
        <v>193</v>
      </c>
    </row>
    <row r="58" spans="1:9" x14ac:dyDescent="0.25">
      <c r="A58">
        <v>1</v>
      </c>
      <c r="B58" t="s">
        <v>111</v>
      </c>
      <c r="D58" t="s">
        <v>83</v>
      </c>
      <c r="F58">
        <v>1</v>
      </c>
      <c r="G58" t="s">
        <v>141</v>
      </c>
      <c r="I58" t="s">
        <v>74</v>
      </c>
    </row>
    <row r="59" spans="1:9" x14ac:dyDescent="0.25">
      <c r="A59">
        <v>2</v>
      </c>
      <c r="B59" t="s">
        <v>113</v>
      </c>
      <c r="D59" t="s">
        <v>74</v>
      </c>
      <c r="F59">
        <v>2</v>
      </c>
      <c r="G59" t="s">
        <v>139</v>
      </c>
      <c r="I59" t="s">
        <v>140</v>
      </c>
    </row>
    <row r="60" spans="1:9" x14ac:dyDescent="0.25">
      <c r="A60">
        <v>3</v>
      </c>
      <c r="B60" t="s">
        <v>112</v>
      </c>
      <c r="D60" t="s">
        <v>100</v>
      </c>
      <c r="F60">
        <v>3</v>
      </c>
      <c r="G60" t="s">
        <v>143</v>
      </c>
      <c r="I60" t="s">
        <v>140</v>
      </c>
    </row>
    <row r="61" spans="1:9" x14ac:dyDescent="0.25">
      <c r="A61">
        <v>4</v>
      </c>
      <c r="B61" t="s">
        <v>177</v>
      </c>
      <c r="D61" t="s">
        <v>83</v>
      </c>
      <c r="F61">
        <v>4</v>
      </c>
      <c r="G61" t="s">
        <v>142</v>
      </c>
      <c r="I61" t="s">
        <v>134</v>
      </c>
    </row>
    <row r="62" spans="1:9" x14ac:dyDescent="0.25">
      <c r="A62">
        <v>5</v>
      </c>
      <c r="B62" t="s">
        <v>115</v>
      </c>
      <c r="D62" t="s">
        <v>81</v>
      </c>
      <c r="F62">
        <v>5</v>
      </c>
      <c r="G62" t="s">
        <v>138</v>
      </c>
      <c r="I62" t="s">
        <v>85</v>
      </c>
    </row>
    <row r="63" spans="1:9" x14ac:dyDescent="0.25">
      <c r="A63">
        <v>6</v>
      </c>
      <c r="B63" t="s">
        <v>114</v>
      </c>
      <c r="D63" t="s">
        <v>83</v>
      </c>
      <c r="F63">
        <v>6</v>
      </c>
      <c r="G63" t="s">
        <v>145</v>
      </c>
      <c r="I63" t="s">
        <v>100</v>
      </c>
    </row>
    <row r="64" spans="1:9" x14ac:dyDescent="0.25">
      <c r="A64">
        <v>7</v>
      </c>
      <c r="B64" t="s">
        <v>110</v>
      </c>
      <c r="D64" t="s">
        <v>87</v>
      </c>
      <c r="F64">
        <v>7</v>
      </c>
      <c r="G64" t="s">
        <v>144</v>
      </c>
      <c r="I64" t="s">
        <v>83</v>
      </c>
    </row>
    <row r="66" spans="1:9" x14ac:dyDescent="0.25">
      <c r="A66" s="460" t="s">
        <v>189</v>
      </c>
      <c r="F66" s="460" t="s">
        <v>194</v>
      </c>
    </row>
    <row r="68" spans="1:9" x14ac:dyDescent="0.25">
      <c r="A68">
        <v>1</v>
      </c>
      <c r="B68" t="s">
        <v>116</v>
      </c>
      <c r="D68" t="s">
        <v>83</v>
      </c>
      <c r="F68">
        <v>1</v>
      </c>
      <c r="G68" t="s">
        <v>146</v>
      </c>
      <c r="I68" t="s">
        <v>100</v>
      </c>
    </row>
    <row r="69" spans="1:9" x14ac:dyDescent="0.25">
      <c r="A69">
        <v>2</v>
      </c>
      <c r="B69" t="s">
        <v>118</v>
      </c>
      <c r="D69" t="s">
        <v>87</v>
      </c>
      <c r="F69">
        <v>2</v>
      </c>
      <c r="G69" t="s">
        <v>147</v>
      </c>
      <c r="I69" t="s">
        <v>134</v>
      </c>
    </row>
    <row r="70" spans="1:9" x14ac:dyDescent="0.25">
      <c r="A70">
        <v>3</v>
      </c>
      <c r="B70" t="s">
        <v>117</v>
      </c>
      <c r="D70" t="s">
        <v>92</v>
      </c>
      <c r="F70">
        <v>3</v>
      </c>
      <c r="G70" t="s">
        <v>176</v>
      </c>
      <c r="I70" t="s">
        <v>134</v>
      </c>
    </row>
    <row r="71" spans="1:9" x14ac:dyDescent="0.25">
      <c r="A71">
        <v>4</v>
      </c>
      <c r="B71" t="s">
        <v>119</v>
      </c>
      <c r="D71" t="s">
        <v>83</v>
      </c>
      <c r="F71">
        <v>4</v>
      </c>
      <c r="G71" t="s">
        <v>148</v>
      </c>
      <c r="I71" t="s">
        <v>83</v>
      </c>
    </row>
    <row r="72" spans="1:9" x14ac:dyDescent="0.25">
      <c r="F72">
        <v>5</v>
      </c>
      <c r="G72" t="s">
        <v>149</v>
      </c>
      <c r="I72" t="s">
        <v>83</v>
      </c>
    </row>
    <row r="73" spans="1:9" x14ac:dyDescent="0.25">
      <c r="A73" s="460" t="s">
        <v>190</v>
      </c>
      <c r="F73">
        <v>6</v>
      </c>
      <c r="G73" t="s">
        <v>150</v>
      </c>
      <c r="I73" t="s">
        <v>87</v>
      </c>
    </row>
    <row r="74" spans="1:9" x14ac:dyDescent="0.25">
      <c r="F74">
        <v>7</v>
      </c>
      <c r="G74" t="s">
        <v>151</v>
      </c>
      <c r="I74" t="s">
        <v>100</v>
      </c>
    </row>
    <row r="75" spans="1:9" x14ac:dyDescent="0.25">
      <c r="A75">
        <v>1</v>
      </c>
      <c r="B75" t="s">
        <v>120</v>
      </c>
      <c r="D75" t="s">
        <v>74</v>
      </c>
    </row>
    <row r="76" spans="1:9" x14ac:dyDescent="0.25">
      <c r="A76">
        <v>2</v>
      </c>
      <c r="B76" t="s">
        <v>123</v>
      </c>
      <c r="D76" t="s">
        <v>74</v>
      </c>
      <c r="F76" s="460" t="s">
        <v>182</v>
      </c>
    </row>
    <row r="77" spans="1:9" x14ac:dyDescent="0.25">
      <c r="A77">
        <v>3</v>
      </c>
      <c r="B77" t="s">
        <v>121</v>
      </c>
      <c r="D77" t="s">
        <v>122</v>
      </c>
    </row>
    <row r="78" spans="1:9" x14ac:dyDescent="0.25">
      <c r="A78">
        <v>4</v>
      </c>
      <c r="B78" t="s">
        <v>125</v>
      </c>
      <c r="D78" t="s">
        <v>79</v>
      </c>
      <c r="F78">
        <v>1</v>
      </c>
      <c r="G78" t="s">
        <v>153</v>
      </c>
      <c r="I78" t="s">
        <v>134</v>
      </c>
    </row>
    <row r="79" spans="1:9" x14ac:dyDescent="0.25">
      <c r="A79">
        <v>5</v>
      </c>
      <c r="B79" t="s">
        <v>124</v>
      </c>
      <c r="D79" t="s">
        <v>79</v>
      </c>
      <c r="F79">
        <v>2</v>
      </c>
      <c r="G79" t="s">
        <v>154</v>
      </c>
      <c r="I79" t="s">
        <v>83</v>
      </c>
    </row>
    <row r="81" spans="1:4" x14ac:dyDescent="0.25">
      <c r="A81" t="s">
        <v>126</v>
      </c>
    </row>
    <row r="83" spans="1:4" x14ac:dyDescent="0.25">
      <c r="A83">
        <v>1</v>
      </c>
      <c r="B83" t="s">
        <v>127</v>
      </c>
      <c r="D83" t="s">
        <v>83</v>
      </c>
    </row>
    <row r="85" spans="1:4" x14ac:dyDescent="0.25">
      <c r="A85" s="460" t="s">
        <v>191</v>
      </c>
    </row>
    <row r="87" spans="1:4" x14ac:dyDescent="0.25">
      <c r="A87">
        <v>1</v>
      </c>
      <c r="B87" t="s">
        <v>128</v>
      </c>
      <c r="D87" t="s">
        <v>74</v>
      </c>
    </row>
    <row r="88" spans="1:4" x14ac:dyDescent="0.25">
      <c r="A88">
        <v>2</v>
      </c>
      <c r="B88" t="s">
        <v>130</v>
      </c>
      <c r="D88" t="s">
        <v>83</v>
      </c>
    </row>
    <row r="89" spans="1:4" x14ac:dyDescent="0.25">
      <c r="A89">
        <v>3</v>
      </c>
      <c r="B89" t="s">
        <v>131</v>
      </c>
      <c r="D89" t="s">
        <v>83</v>
      </c>
    </row>
    <row r="90" spans="1:4" x14ac:dyDescent="0.25">
      <c r="A90">
        <v>4</v>
      </c>
      <c r="B90" t="s">
        <v>129</v>
      </c>
      <c r="D90" t="s">
        <v>87</v>
      </c>
    </row>
    <row r="92" spans="1:4" x14ac:dyDescent="0.25">
      <c r="A92" s="460" t="s">
        <v>192</v>
      </c>
    </row>
    <row r="94" spans="1:4" x14ac:dyDescent="0.25">
      <c r="A94">
        <v>1</v>
      </c>
      <c r="B94" t="s">
        <v>133</v>
      </c>
      <c r="D94" t="s">
        <v>134</v>
      </c>
    </row>
    <row r="95" spans="1:4" x14ac:dyDescent="0.25">
      <c r="A95">
        <v>2</v>
      </c>
      <c r="B95" t="s">
        <v>135</v>
      </c>
      <c r="D95" t="s">
        <v>74</v>
      </c>
    </row>
    <row r="96" spans="1:4" x14ac:dyDescent="0.25">
      <c r="A96">
        <v>3</v>
      </c>
      <c r="B96" t="s">
        <v>137</v>
      </c>
      <c r="D96" t="s">
        <v>83</v>
      </c>
    </row>
    <row r="97" spans="1:4" x14ac:dyDescent="0.25">
      <c r="A97">
        <v>4</v>
      </c>
      <c r="B97" t="s">
        <v>136</v>
      </c>
      <c r="D97" t="s">
        <v>100</v>
      </c>
    </row>
  </sheetData>
  <sortState ref="F78:I80">
    <sortCondition ref="F78"/>
  </sortState>
  <mergeCells count="3">
    <mergeCell ref="A1:I1"/>
    <mergeCell ref="A2:I2"/>
    <mergeCell ref="A3:I3"/>
  </mergeCells>
  <phoneticPr fontId="23" type="noConversion"/>
  <pageMargins left="0.41" right="0.59" top="1" bottom="1" header="0.5" footer="0.5"/>
  <pageSetup paperSize="9" orientation="portrait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6"/>
  <sheetViews>
    <sheetView workbookViewId="0">
      <selection activeCell="A6" sqref="A6"/>
    </sheetView>
  </sheetViews>
  <sheetFormatPr defaultRowHeight="13.2" x14ac:dyDescent="0.25"/>
  <cols>
    <col min="1" max="1" width="3.6640625" customWidth="1"/>
  </cols>
  <sheetData>
    <row r="1" spans="1:10" ht="13.8" thickBot="1" x14ac:dyDescent="0.3">
      <c r="A1" s="87" t="s">
        <v>15</v>
      </c>
      <c r="B1" s="88"/>
      <c r="C1" s="88"/>
      <c r="D1" s="88"/>
      <c r="E1" s="88"/>
      <c r="F1" s="88"/>
      <c r="G1" s="88"/>
      <c r="H1" s="88"/>
    </row>
    <row r="2" spans="1:10" ht="33.75" customHeight="1" thickBot="1" x14ac:dyDescent="0.3">
      <c r="A2" s="221" t="s">
        <v>69</v>
      </c>
      <c r="B2" s="222"/>
      <c r="C2" s="222"/>
      <c r="D2" s="222"/>
      <c r="E2" s="222"/>
      <c r="F2" s="222"/>
      <c r="G2" s="222"/>
      <c r="H2" s="223"/>
      <c r="J2" s="220" t="s">
        <v>60</v>
      </c>
    </row>
    <row r="3" spans="1:10" x14ac:dyDescent="0.25">
      <c r="J3" s="220"/>
    </row>
    <row r="4" spans="1:10" ht="13.8" thickBot="1" x14ac:dyDescent="0.3">
      <c r="A4" s="87" t="s">
        <v>28</v>
      </c>
      <c r="B4" s="88"/>
      <c r="C4" s="88"/>
      <c r="D4" s="88"/>
      <c r="E4" s="88"/>
      <c r="F4" s="88"/>
      <c r="G4" s="88"/>
      <c r="H4" s="88"/>
      <c r="J4" s="220"/>
    </row>
    <row r="5" spans="1:10" ht="33.75" customHeight="1" thickBot="1" x14ac:dyDescent="0.3">
      <c r="A5" s="221" t="s">
        <v>132</v>
      </c>
      <c r="B5" s="222"/>
      <c r="C5" s="222"/>
      <c r="D5" s="222"/>
      <c r="E5" s="222"/>
      <c r="F5" s="222"/>
      <c r="G5" s="222"/>
      <c r="H5" s="223"/>
      <c r="J5" s="220"/>
    </row>
    <row r="6" spans="1:10" ht="13.5" customHeight="1" x14ac:dyDescent="0.25">
      <c r="A6" s="42"/>
      <c r="B6" s="42"/>
      <c r="C6" s="42"/>
      <c r="D6" s="42"/>
      <c r="E6" s="42"/>
      <c r="F6" s="42"/>
      <c r="G6" s="42"/>
      <c r="H6" s="42"/>
      <c r="J6" s="220"/>
    </row>
    <row r="7" spans="1:10" ht="13.8" thickBot="1" x14ac:dyDescent="0.3">
      <c r="A7" s="87" t="s">
        <v>27</v>
      </c>
      <c r="B7" s="88"/>
      <c r="C7" s="88"/>
      <c r="D7" s="88"/>
      <c r="E7" s="88"/>
      <c r="F7" s="88"/>
      <c r="G7" s="88"/>
      <c r="H7" s="88"/>
      <c r="J7" s="220"/>
    </row>
    <row r="8" spans="1:10" ht="33.75" customHeight="1" thickBot="1" x14ac:dyDescent="0.3">
      <c r="A8" s="221" t="s">
        <v>70</v>
      </c>
      <c r="B8" s="222"/>
      <c r="C8" s="222"/>
      <c r="D8" s="222"/>
      <c r="E8" s="222"/>
      <c r="F8" s="222"/>
      <c r="G8" s="222"/>
      <c r="H8" s="223"/>
      <c r="J8" s="220"/>
    </row>
    <row r="9" spans="1:10" x14ac:dyDescent="0.25">
      <c r="J9" s="220"/>
    </row>
    <row r="10" spans="1:10" ht="13.8" thickBot="1" x14ac:dyDescent="0.3">
      <c r="A10" s="87" t="s">
        <v>16</v>
      </c>
      <c r="B10" s="88"/>
      <c r="C10" s="88"/>
      <c r="D10" s="88"/>
      <c r="E10" s="88"/>
      <c r="F10" s="88"/>
      <c r="G10" s="88"/>
      <c r="H10" s="88"/>
      <c r="J10" s="220"/>
    </row>
    <row r="11" spans="1:10" ht="33.75" customHeight="1" thickBot="1" x14ac:dyDescent="0.3">
      <c r="A11" s="221" t="s">
        <v>71</v>
      </c>
      <c r="B11" s="222"/>
      <c r="C11" s="222"/>
      <c r="D11" s="222"/>
      <c r="E11" s="222"/>
      <c r="F11" s="222"/>
      <c r="G11" s="222"/>
      <c r="H11" s="223"/>
      <c r="J11" s="220"/>
    </row>
    <row r="12" spans="1:10" x14ac:dyDescent="0.25">
      <c r="J12" s="220"/>
    </row>
    <row r="13" spans="1:10" ht="13.8" thickBot="1" x14ac:dyDescent="0.3">
      <c r="A13" s="87" t="s">
        <v>17</v>
      </c>
      <c r="B13" s="88"/>
      <c r="C13" s="88"/>
      <c r="D13" s="88"/>
      <c r="E13" s="88"/>
      <c r="F13" s="88"/>
      <c r="G13" s="88"/>
      <c r="H13" s="88"/>
      <c r="J13" s="220"/>
    </row>
    <row r="14" spans="1:10" ht="33.75" customHeight="1" thickBot="1" x14ac:dyDescent="0.3">
      <c r="A14" s="221" t="s">
        <v>72</v>
      </c>
      <c r="B14" s="222"/>
      <c r="C14" s="222"/>
      <c r="D14" s="222"/>
      <c r="E14" s="222"/>
      <c r="F14" s="222"/>
      <c r="G14" s="222"/>
      <c r="H14" s="223"/>
      <c r="J14" s="220"/>
    </row>
    <row r="16" spans="1:10" x14ac:dyDescent="0.25">
      <c r="A16" s="56" t="s">
        <v>18</v>
      </c>
    </row>
    <row r="18" spans="1:5" x14ac:dyDescent="0.25">
      <c r="A18" s="5">
        <v>1</v>
      </c>
      <c r="B18" t="s">
        <v>36</v>
      </c>
    </row>
    <row r="19" spans="1:5" x14ac:dyDescent="0.25">
      <c r="A19" s="5">
        <v>2</v>
      </c>
      <c r="B19" t="s">
        <v>26</v>
      </c>
    </row>
    <row r="20" spans="1:5" x14ac:dyDescent="0.25">
      <c r="A20" s="5">
        <v>3</v>
      </c>
      <c r="B20" t="s">
        <v>19</v>
      </c>
    </row>
    <row r="21" spans="1:5" x14ac:dyDescent="0.25">
      <c r="A21" s="5">
        <v>4</v>
      </c>
      <c r="B21" t="s">
        <v>20</v>
      </c>
    </row>
    <row r="22" spans="1:5" x14ac:dyDescent="0.25">
      <c r="A22" s="5">
        <v>5</v>
      </c>
      <c r="B22" s="55" t="s">
        <v>22</v>
      </c>
      <c r="C22" t="s">
        <v>21</v>
      </c>
    </row>
    <row r="23" spans="1:5" x14ac:dyDescent="0.25">
      <c r="A23" s="5">
        <v>6</v>
      </c>
      <c r="B23" s="55" t="s">
        <v>22</v>
      </c>
      <c r="C23" t="s">
        <v>23</v>
      </c>
    </row>
    <row r="24" spans="1:5" x14ac:dyDescent="0.25">
      <c r="A24" s="5">
        <v>7</v>
      </c>
      <c r="B24" s="7" t="s">
        <v>24</v>
      </c>
    </row>
    <row r="25" spans="1:5" x14ac:dyDescent="0.25">
      <c r="A25" s="5">
        <v>8</v>
      </c>
      <c r="B25" t="s">
        <v>25</v>
      </c>
    </row>
    <row r="26" spans="1:5" x14ac:dyDescent="0.25">
      <c r="E26" s="7"/>
    </row>
  </sheetData>
  <mergeCells count="6">
    <mergeCell ref="J2:J14"/>
    <mergeCell ref="A2:H2"/>
    <mergeCell ref="A5:H5"/>
    <mergeCell ref="A11:H11"/>
    <mergeCell ref="A14:H14"/>
    <mergeCell ref="A8:H8"/>
  </mergeCells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4"/>
  <sheetViews>
    <sheetView workbookViewId="0">
      <selection activeCell="C7" sqref="C7:C9"/>
    </sheetView>
  </sheetViews>
  <sheetFormatPr defaultRowHeight="13.8" x14ac:dyDescent="0.25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8.88671875" style="4"/>
    <col min="6" max="6" width="3.44140625" style="3" customWidth="1"/>
    <col min="7" max="7" width="4.3320312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4.33203125" style="2" customWidth="1"/>
    <col min="12" max="12" width="3.44140625" style="3" customWidth="1"/>
    <col min="13" max="13" width="3.44140625" style="2" customWidth="1"/>
    <col min="14" max="14" width="3.44140625" style="3" customWidth="1"/>
    <col min="15" max="15" width="4.44140625" style="2" customWidth="1"/>
    <col min="16" max="16" width="3.44140625" style="3" customWidth="1"/>
    <col min="17" max="17" width="3.44140625" style="2" customWidth="1"/>
    <col min="18" max="18" width="5.6640625" customWidth="1"/>
    <col min="19" max="19" width="7.5546875" customWidth="1"/>
    <col min="20" max="20" width="3.44140625" style="3" customWidth="1"/>
    <col min="21" max="21" width="3.44140625" style="2" customWidth="1"/>
    <col min="22" max="22" width="3.44140625" style="3" customWidth="1"/>
    <col min="23" max="23" width="2.6640625" style="2" customWidth="1"/>
    <col min="24" max="24" width="3.44140625" style="3" customWidth="1"/>
    <col min="25" max="25" width="3.44140625" style="2" customWidth="1"/>
    <col min="26" max="26" width="3.44140625" style="3" customWidth="1"/>
    <col min="27" max="27" width="2.6640625" style="2" customWidth="1"/>
    <col min="28" max="28" width="3.44140625" style="3" customWidth="1"/>
    <col min="29" max="29" width="3.44140625" style="2" customWidth="1"/>
    <col min="30" max="30" width="3.44140625" style="3" customWidth="1"/>
    <col min="31" max="31" width="2.6640625" style="2" customWidth="1"/>
  </cols>
  <sheetData>
    <row r="1" spans="2:31" ht="13.2" x14ac:dyDescent="0.25">
      <c r="B1" s="420" t="str">
        <f>Arvud!A2</f>
        <v>X Maalehe ja Maaspordikeskuse auhinnavõistlus vabamaadluses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2:31" ht="13.2" x14ac:dyDescent="0.25">
      <c r="B2" s="420" t="str">
        <f>Arvud!A5</f>
        <v>26.01 - 27.01.2019.a.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31" s="1" customFormat="1" ht="15" customHeight="1" x14ac:dyDescent="0.25">
      <c r="B3" s="420" t="str">
        <f>Arvud!A8</f>
        <v>Järvamaa, Paide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2:31" s="1" customFormat="1" ht="2.25" customHeight="1" x14ac:dyDescent="0.2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</row>
    <row r="5" spans="2:31" s="1" customFormat="1" ht="15" customHeight="1" x14ac:dyDescent="0.25">
      <c r="B5" s="212"/>
      <c r="C5" s="33" t="s">
        <v>37</v>
      </c>
      <c r="D5" s="35">
        <v>35</v>
      </c>
      <c r="E5" s="34" t="s">
        <v>7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</row>
    <row r="6" spans="2:31" ht="3.75" customHeight="1" thickBot="1" x14ac:dyDescent="0.3"/>
    <row r="7" spans="2:31" ht="14.25" customHeight="1" x14ac:dyDescent="0.25">
      <c r="B7" s="272" t="s">
        <v>1</v>
      </c>
      <c r="C7" s="275" t="s">
        <v>33</v>
      </c>
      <c r="D7" s="278" t="s">
        <v>35</v>
      </c>
      <c r="E7" s="440" t="s">
        <v>34</v>
      </c>
      <c r="F7" s="229" t="s">
        <v>9</v>
      </c>
      <c r="G7" s="229"/>
      <c r="H7" s="229"/>
      <c r="I7" s="229"/>
      <c r="J7" s="321" t="s">
        <v>46</v>
      </c>
      <c r="K7" s="229"/>
      <c r="L7" s="229"/>
      <c r="M7" s="230"/>
      <c r="N7" s="229" t="s">
        <v>47</v>
      </c>
      <c r="O7" s="229"/>
      <c r="P7" s="229"/>
      <c r="Q7" s="229"/>
      <c r="R7" s="108" t="s">
        <v>38</v>
      </c>
      <c r="S7" s="334" t="s">
        <v>39</v>
      </c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</row>
    <row r="8" spans="2:31" x14ac:dyDescent="0.25">
      <c r="B8" s="273"/>
      <c r="C8" s="276"/>
      <c r="D8" s="279"/>
      <c r="E8" s="441"/>
      <c r="F8" s="101"/>
      <c r="G8" s="11" t="s">
        <v>0</v>
      </c>
      <c r="H8" s="94" t="s">
        <v>41</v>
      </c>
      <c r="I8" s="102"/>
      <c r="J8" s="104"/>
      <c r="K8" s="11" t="s">
        <v>0</v>
      </c>
      <c r="L8" s="94" t="s">
        <v>41</v>
      </c>
      <c r="M8" s="105"/>
      <c r="N8" s="101"/>
      <c r="O8" s="11" t="s">
        <v>0</v>
      </c>
      <c r="P8" s="94" t="s">
        <v>41</v>
      </c>
      <c r="Q8" s="102"/>
      <c r="R8" s="109" t="s">
        <v>0</v>
      </c>
      <c r="S8" s="335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2:31" ht="30.6" thickBot="1" x14ac:dyDescent="0.3">
      <c r="B9" s="274"/>
      <c r="C9" s="277"/>
      <c r="D9" s="280"/>
      <c r="E9" s="442"/>
      <c r="F9" s="101"/>
      <c r="G9" s="11" t="s">
        <v>3</v>
      </c>
      <c r="H9" s="96" t="s">
        <v>45</v>
      </c>
      <c r="I9" s="103" t="s">
        <v>44</v>
      </c>
      <c r="J9" s="104"/>
      <c r="K9" s="11" t="s">
        <v>3</v>
      </c>
      <c r="L9" s="96" t="s">
        <v>45</v>
      </c>
      <c r="M9" s="106" t="s">
        <v>44</v>
      </c>
      <c r="N9" s="101"/>
      <c r="O9" s="11" t="s">
        <v>3</v>
      </c>
      <c r="P9" s="96" t="s">
        <v>45</v>
      </c>
      <c r="Q9" s="103" t="s">
        <v>44</v>
      </c>
      <c r="R9" s="110" t="s">
        <v>3</v>
      </c>
      <c r="S9" s="336"/>
      <c r="T9" s="47"/>
      <c r="U9" s="48"/>
      <c r="V9" s="99"/>
      <c r="W9" s="99"/>
      <c r="X9" s="47"/>
      <c r="Y9" s="48"/>
      <c r="Z9" s="99"/>
      <c r="AA9" s="99"/>
      <c r="AB9" s="47"/>
      <c r="AC9" s="48"/>
      <c r="AD9" s="99"/>
      <c r="AE9" s="99"/>
    </row>
    <row r="10" spans="2:31" ht="9.75" hidden="1" customHeight="1" x14ac:dyDescent="0.3">
      <c r="B10" s="20"/>
      <c r="C10" s="25" t="s">
        <v>4</v>
      </c>
      <c r="D10" s="23"/>
      <c r="E10" s="26"/>
      <c r="F10" s="21"/>
      <c r="G10" s="27"/>
      <c r="H10" s="28"/>
      <c r="I10" s="28"/>
      <c r="J10" s="21"/>
      <c r="K10" s="27"/>
      <c r="L10" s="28"/>
      <c r="M10" s="28"/>
      <c r="N10" s="21"/>
      <c r="O10" s="27"/>
      <c r="P10" s="28"/>
      <c r="Q10" s="28"/>
      <c r="R10" s="22"/>
      <c r="S10" s="24"/>
      <c r="T10" s="47"/>
      <c r="U10" s="48"/>
      <c r="V10" s="99"/>
      <c r="W10" s="99"/>
      <c r="X10" s="47"/>
      <c r="Y10" s="48"/>
      <c r="Z10" s="99"/>
      <c r="AA10" s="99"/>
      <c r="AB10" s="47"/>
      <c r="AC10" s="48"/>
      <c r="AD10" s="99"/>
      <c r="AE10" s="99"/>
    </row>
    <row r="11" spans="2:31" s="13" customFormat="1" ht="11.25" customHeight="1" thickBot="1" x14ac:dyDescent="0.25">
      <c r="B11" s="263">
        <v>1</v>
      </c>
      <c r="C11" s="265" t="s">
        <v>88</v>
      </c>
      <c r="D11" s="417"/>
      <c r="E11" s="243" t="s">
        <v>87</v>
      </c>
      <c r="F11" s="347">
        <v>2</v>
      </c>
      <c r="G11" s="39">
        <v>5</v>
      </c>
      <c r="H11" s="40"/>
      <c r="I11" s="348"/>
      <c r="J11" s="347">
        <v>3</v>
      </c>
      <c r="K11" s="39">
        <v>5</v>
      </c>
      <c r="L11" s="40"/>
      <c r="M11" s="348"/>
      <c r="N11" s="347">
        <v>8</v>
      </c>
      <c r="O11" s="39">
        <v>4</v>
      </c>
      <c r="P11" s="40"/>
      <c r="Q11" s="348"/>
      <c r="R11" s="36">
        <f>G11+K11+O11</f>
        <v>14</v>
      </c>
      <c r="S11" s="250">
        <v>1</v>
      </c>
      <c r="T11" s="140"/>
      <c r="U11" s="38"/>
      <c r="V11" s="38"/>
      <c r="W11" s="141"/>
      <c r="X11" s="142"/>
      <c r="Y11" s="38"/>
      <c r="Z11" s="38"/>
      <c r="AA11" s="141"/>
      <c r="AB11" s="142"/>
      <c r="AC11" s="38"/>
      <c r="AD11" s="38"/>
      <c r="AE11" s="141"/>
    </row>
    <row r="12" spans="2:31" s="13" customFormat="1" ht="11.25" customHeight="1" thickBot="1" x14ac:dyDescent="0.25">
      <c r="B12" s="269"/>
      <c r="C12" s="270"/>
      <c r="D12" s="402"/>
      <c r="E12" s="244"/>
      <c r="F12" s="338"/>
      <c r="G12" s="14">
        <v>0</v>
      </c>
      <c r="H12" s="15"/>
      <c r="I12" s="344"/>
      <c r="J12" s="338"/>
      <c r="K12" s="14">
        <v>6</v>
      </c>
      <c r="L12" s="15"/>
      <c r="M12" s="344"/>
      <c r="N12" s="338"/>
      <c r="O12" s="14">
        <v>10</v>
      </c>
      <c r="P12" s="15"/>
      <c r="Q12" s="344"/>
      <c r="R12" s="36">
        <f t="shared" ref="R12:R27" si="0">G12+K12+O12</f>
        <v>16</v>
      </c>
      <c r="S12" s="225"/>
      <c r="T12" s="140"/>
      <c r="U12" s="38"/>
      <c r="V12" s="38"/>
      <c r="W12" s="141"/>
      <c r="X12" s="142"/>
      <c r="Y12" s="38"/>
      <c r="Z12" s="38"/>
      <c r="AA12" s="141"/>
      <c r="AB12" s="142"/>
      <c r="AC12" s="38"/>
      <c r="AD12" s="38"/>
      <c r="AE12" s="141"/>
    </row>
    <row r="13" spans="2:31" s="13" customFormat="1" ht="11.25" customHeight="1" thickBot="1" x14ac:dyDescent="0.25">
      <c r="B13" s="263">
        <v>2</v>
      </c>
      <c r="C13" s="265" t="s">
        <v>97</v>
      </c>
      <c r="D13" s="417"/>
      <c r="E13" s="243" t="s">
        <v>96</v>
      </c>
      <c r="F13" s="347">
        <v>1</v>
      </c>
      <c r="G13" s="39">
        <v>0</v>
      </c>
      <c r="H13" s="40"/>
      <c r="I13" s="348"/>
      <c r="J13" s="337"/>
      <c r="K13" s="17"/>
      <c r="L13" s="18"/>
      <c r="M13" s="343"/>
      <c r="N13" s="337">
        <v>3</v>
      </c>
      <c r="O13" s="17">
        <v>0</v>
      </c>
      <c r="P13" s="18"/>
      <c r="Q13" s="339"/>
      <c r="R13" s="36">
        <f t="shared" si="0"/>
        <v>0</v>
      </c>
      <c r="S13" s="224">
        <v>7</v>
      </c>
      <c r="T13" s="140"/>
      <c r="U13" s="38"/>
      <c r="V13" s="38"/>
      <c r="W13" s="143"/>
      <c r="X13" s="142"/>
      <c r="Y13" s="38"/>
      <c r="Z13" s="38"/>
      <c r="AA13" s="141"/>
      <c r="AB13" s="142"/>
      <c r="AC13" s="38"/>
      <c r="AD13" s="38"/>
      <c r="AE13" s="141"/>
    </row>
    <row r="14" spans="2:31" s="13" customFormat="1" ht="11.25" customHeight="1" thickBot="1" x14ac:dyDescent="0.25">
      <c r="B14" s="264"/>
      <c r="C14" s="266"/>
      <c r="D14" s="403"/>
      <c r="E14" s="268"/>
      <c r="F14" s="338"/>
      <c r="G14" s="14">
        <v>0</v>
      </c>
      <c r="H14" s="15"/>
      <c r="I14" s="344"/>
      <c r="J14" s="338"/>
      <c r="K14" s="14"/>
      <c r="L14" s="15"/>
      <c r="M14" s="344"/>
      <c r="N14" s="338"/>
      <c r="O14" s="14">
        <v>0</v>
      </c>
      <c r="P14" s="15"/>
      <c r="Q14" s="340"/>
      <c r="R14" s="36">
        <f t="shared" si="0"/>
        <v>0</v>
      </c>
      <c r="S14" s="225"/>
      <c r="T14" s="140"/>
      <c r="U14" s="38"/>
      <c r="V14" s="38"/>
      <c r="W14" s="143"/>
      <c r="X14" s="142"/>
      <c r="Y14" s="38"/>
      <c r="Z14" s="38"/>
      <c r="AA14" s="141"/>
      <c r="AB14" s="142"/>
      <c r="AC14" s="38"/>
      <c r="AD14" s="38"/>
      <c r="AE14" s="141"/>
    </row>
    <row r="15" spans="2:31" s="13" customFormat="1" ht="11.25" customHeight="1" thickBot="1" x14ac:dyDescent="0.25">
      <c r="B15" s="269">
        <v>3</v>
      </c>
      <c r="C15" s="270" t="s">
        <v>94</v>
      </c>
      <c r="D15" s="402"/>
      <c r="E15" s="244" t="s">
        <v>87</v>
      </c>
      <c r="F15" s="337">
        <v>4</v>
      </c>
      <c r="G15" s="17">
        <v>4</v>
      </c>
      <c r="H15" s="18"/>
      <c r="I15" s="343"/>
      <c r="J15" s="282">
        <v>1</v>
      </c>
      <c r="K15" s="17">
        <v>0</v>
      </c>
      <c r="L15" s="18"/>
      <c r="M15" s="343"/>
      <c r="N15" s="337">
        <v>5</v>
      </c>
      <c r="O15" s="17">
        <v>1</v>
      </c>
      <c r="P15" s="18"/>
      <c r="Q15" s="339"/>
      <c r="R15" s="36">
        <f t="shared" si="0"/>
        <v>5</v>
      </c>
      <c r="S15" s="224">
        <v>4</v>
      </c>
      <c r="T15" s="140"/>
      <c r="U15" s="38"/>
      <c r="V15" s="38"/>
      <c r="W15" s="141"/>
      <c r="X15" s="142"/>
      <c r="Y15" s="38"/>
      <c r="Z15" s="38"/>
      <c r="AA15" s="141"/>
      <c r="AB15" s="142"/>
      <c r="AC15" s="38"/>
      <c r="AD15" s="38"/>
      <c r="AE15" s="141"/>
    </row>
    <row r="16" spans="2:31" s="13" customFormat="1" ht="11.25" customHeight="1" thickBot="1" x14ac:dyDescent="0.25">
      <c r="B16" s="264"/>
      <c r="C16" s="266"/>
      <c r="D16" s="403"/>
      <c r="E16" s="268"/>
      <c r="F16" s="338"/>
      <c r="G16" s="14">
        <v>17</v>
      </c>
      <c r="H16" s="15"/>
      <c r="I16" s="344"/>
      <c r="J16" s="345"/>
      <c r="K16" s="14">
        <v>0</v>
      </c>
      <c r="L16" s="15"/>
      <c r="M16" s="344"/>
      <c r="N16" s="338"/>
      <c r="O16" s="14">
        <v>2</v>
      </c>
      <c r="P16" s="15"/>
      <c r="Q16" s="340"/>
      <c r="R16" s="36">
        <f t="shared" si="0"/>
        <v>19</v>
      </c>
      <c r="S16" s="225"/>
      <c r="T16" s="140"/>
      <c r="U16" s="38"/>
      <c r="V16" s="38"/>
      <c r="W16" s="141"/>
      <c r="X16" s="142"/>
      <c r="Y16" s="38"/>
      <c r="Z16" s="38"/>
      <c r="AA16" s="141"/>
      <c r="AB16" s="142"/>
      <c r="AC16" s="38"/>
      <c r="AD16" s="38"/>
      <c r="AE16" s="141"/>
    </row>
    <row r="17" spans="2:31" s="13" customFormat="1" ht="11.25" customHeight="1" thickBot="1" x14ac:dyDescent="0.25">
      <c r="B17" s="269">
        <v>4</v>
      </c>
      <c r="C17" s="270" t="s">
        <v>91</v>
      </c>
      <c r="D17" s="402"/>
      <c r="E17" s="244" t="s">
        <v>92</v>
      </c>
      <c r="F17" s="337">
        <v>3</v>
      </c>
      <c r="G17" s="17">
        <v>1</v>
      </c>
      <c r="H17" s="18"/>
      <c r="I17" s="343"/>
      <c r="J17" s="282"/>
      <c r="K17" s="17"/>
      <c r="L17" s="18"/>
      <c r="M17" s="343"/>
      <c r="N17" s="337"/>
      <c r="O17" s="17"/>
      <c r="P17" s="18"/>
      <c r="Q17" s="339"/>
      <c r="R17" s="36">
        <f t="shared" si="0"/>
        <v>1</v>
      </c>
      <c r="S17" s="224">
        <v>5</v>
      </c>
      <c r="T17" s="140"/>
      <c r="U17" s="38"/>
      <c r="V17" s="38"/>
      <c r="W17" s="141"/>
      <c r="X17" s="142"/>
      <c r="Y17" s="38"/>
      <c r="Z17" s="38"/>
      <c r="AA17" s="141"/>
      <c r="AB17" s="142"/>
      <c r="AC17" s="38"/>
      <c r="AD17" s="38"/>
      <c r="AE17" s="141"/>
    </row>
    <row r="18" spans="2:31" s="13" customFormat="1" ht="11.25" customHeight="1" thickBot="1" x14ac:dyDescent="0.25">
      <c r="B18" s="264"/>
      <c r="C18" s="266"/>
      <c r="D18" s="403"/>
      <c r="E18" s="268"/>
      <c r="F18" s="338"/>
      <c r="G18" s="14">
        <v>7</v>
      </c>
      <c r="H18" s="15"/>
      <c r="I18" s="344"/>
      <c r="J18" s="345"/>
      <c r="K18" s="14"/>
      <c r="L18" s="15"/>
      <c r="M18" s="344"/>
      <c r="N18" s="338"/>
      <c r="O18" s="14"/>
      <c r="P18" s="15"/>
      <c r="Q18" s="340"/>
      <c r="R18" s="36">
        <f t="shared" si="0"/>
        <v>7</v>
      </c>
      <c r="S18" s="225"/>
      <c r="T18" s="140"/>
      <c r="U18" s="38"/>
      <c r="V18" s="38"/>
      <c r="W18" s="141"/>
      <c r="X18" s="142"/>
      <c r="Y18" s="38"/>
      <c r="Z18" s="38"/>
      <c r="AA18" s="141"/>
      <c r="AB18" s="142"/>
      <c r="AC18" s="38"/>
      <c r="AD18" s="38"/>
      <c r="AE18" s="141"/>
    </row>
    <row r="19" spans="2:31" ht="11.25" hidden="1" customHeight="1" x14ac:dyDescent="0.3">
      <c r="B19" s="20"/>
      <c r="C19" s="25" t="s">
        <v>5</v>
      </c>
      <c r="D19" s="86"/>
      <c r="E19" s="43" t="s">
        <v>12</v>
      </c>
      <c r="F19" s="21"/>
      <c r="G19" s="27"/>
      <c r="H19" s="28"/>
      <c r="I19" s="28"/>
      <c r="J19" s="21"/>
      <c r="K19" s="27"/>
      <c r="L19" s="28"/>
      <c r="M19" s="28"/>
      <c r="N19" s="21"/>
      <c r="O19" s="27"/>
      <c r="P19" s="28"/>
      <c r="Q19" s="28"/>
      <c r="R19" s="36">
        <f t="shared" si="0"/>
        <v>0</v>
      </c>
      <c r="S19" s="24"/>
      <c r="T19" s="47"/>
      <c r="U19" s="48"/>
      <c r="V19" s="99"/>
      <c r="W19" s="99"/>
      <c r="X19" s="120"/>
      <c r="Y19" s="48"/>
      <c r="Z19" s="99"/>
      <c r="AA19" s="99"/>
      <c r="AB19" s="120"/>
      <c r="AC19" s="48"/>
      <c r="AD19" s="99"/>
      <c r="AE19" s="99"/>
    </row>
    <row r="20" spans="2:31" s="13" customFormat="1" ht="11.25" customHeight="1" thickBot="1" x14ac:dyDescent="0.25">
      <c r="B20" s="269">
        <v>5</v>
      </c>
      <c r="C20" s="270" t="s">
        <v>93</v>
      </c>
      <c r="D20" s="417"/>
      <c r="E20" s="243" t="s">
        <v>79</v>
      </c>
      <c r="F20" s="337">
        <v>6</v>
      </c>
      <c r="G20" s="17">
        <v>5</v>
      </c>
      <c r="H20" s="18"/>
      <c r="I20" s="343"/>
      <c r="J20" s="337">
        <v>8</v>
      </c>
      <c r="K20" s="17">
        <v>1</v>
      </c>
      <c r="L20" s="18"/>
      <c r="M20" s="343"/>
      <c r="N20" s="337">
        <v>3</v>
      </c>
      <c r="O20" s="17">
        <v>4</v>
      </c>
      <c r="P20" s="18"/>
      <c r="Q20" s="343"/>
      <c r="R20" s="36">
        <f t="shared" si="0"/>
        <v>10</v>
      </c>
      <c r="S20" s="224">
        <v>3</v>
      </c>
      <c r="T20" s="140"/>
      <c r="U20" s="38"/>
      <c r="V20" s="38"/>
      <c r="W20" s="141"/>
      <c r="X20" s="142"/>
      <c r="Y20" s="38"/>
      <c r="Z20" s="38"/>
      <c r="AA20" s="141"/>
      <c r="AB20" s="142"/>
      <c r="AC20" s="38"/>
      <c r="AD20" s="38"/>
      <c r="AE20" s="141"/>
    </row>
    <row r="21" spans="2:31" s="13" customFormat="1" ht="11.25" customHeight="1" thickBot="1" x14ac:dyDescent="0.25">
      <c r="B21" s="269"/>
      <c r="C21" s="270"/>
      <c r="D21" s="402"/>
      <c r="E21" s="244"/>
      <c r="F21" s="338"/>
      <c r="G21" s="14">
        <v>14</v>
      </c>
      <c r="H21" s="15"/>
      <c r="I21" s="344"/>
      <c r="J21" s="338"/>
      <c r="K21" s="14">
        <v>3</v>
      </c>
      <c r="L21" s="15"/>
      <c r="M21" s="344"/>
      <c r="N21" s="338"/>
      <c r="O21" s="14">
        <v>14</v>
      </c>
      <c r="P21" s="15"/>
      <c r="Q21" s="344"/>
      <c r="R21" s="36">
        <f t="shared" si="0"/>
        <v>31</v>
      </c>
      <c r="S21" s="225"/>
      <c r="T21" s="140"/>
      <c r="U21" s="38"/>
      <c r="V21" s="38"/>
      <c r="W21" s="141"/>
      <c r="X21" s="142"/>
      <c r="Y21" s="38"/>
      <c r="Z21" s="38"/>
      <c r="AA21" s="141"/>
      <c r="AB21" s="142"/>
      <c r="AC21" s="38"/>
      <c r="AD21" s="38"/>
      <c r="AE21" s="141"/>
    </row>
    <row r="22" spans="2:31" s="13" customFormat="1" ht="11.25" customHeight="1" thickBot="1" x14ac:dyDescent="0.25">
      <c r="B22" s="263">
        <v>6</v>
      </c>
      <c r="C22" s="265" t="s">
        <v>95</v>
      </c>
      <c r="D22" s="417"/>
      <c r="E22" s="243" t="s">
        <v>96</v>
      </c>
      <c r="F22" s="347">
        <v>5</v>
      </c>
      <c r="G22" s="39">
        <v>0</v>
      </c>
      <c r="H22" s="40"/>
      <c r="I22" s="348"/>
      <c r="J22" s="337"/>
      <c r="K22" s="17"/>
      <c r="L22" s="18"/>
      <c r="M22" s="343"/>
      <c r="N22" s="337"/>
      <c r="O22" s="17"/>
      <c r="P22" s="18"/>
      <c r="Q22" s="339"/>
      <c r="R22" s="36">
        <f t="shared" si="0"/>
        <v>0</v>
      </c>
      <c r="S22" s="224">
        <v>6</v>
      </c>
      <c r="T22" s="140"/>
      <c r="U22" s="38"/>
      <c r="V22" s="38"/>
      <c r="W22" s="143"/>
      <c r="X22" s="142"/>
      <c r="Y22" s="38"/>
      <c r="Z22" s="38"/>
      <c r="AA22" s="141"/>
      <c r="AB22" s="142"/>
      <c r="AC22" s="38"/>
      <c r="AD22" s="38"/>
      <c r="AE22" s="141"/>
    </row>
    <row r="23" spans="2:31" s="13" customFormat="1" ht="11.25" customHeight="1" thickBot="1" x14ac:dyDescent="0.25">
      <c r="B23" s="264"/>
      <c r="C23" s="266"/>
      <c r="D23" s="403"/>
      <c r="E23" s="268"/>
      <c r="F23" s="338"/>
      <c r="G23" s="14">
        <v>3</v>
      </c>
      <c r="H23" s="15"/>
      <c r="I23" s="344"/>
      <c r="J23" s="338"/>
      <c r="K23" s="14"/>
      <c r="L23" s="15"/>
      <c r="M23" s="344"/>
      <c r="N23" s="338"/>
      <c r="O23" s="14"/>
      <c r="P23" s="15"/>
      <c r="Q23" s="340"/>
      <c r="R23" s="36">
        <f t="shared" si="0"/>
        <v>3</v>
      </c>
      <c r="S23" s="225"/>
      <c r="T23" s="140"/>
      <c r="U23" s="38"/>
      <c r="V23" s="38"/>
      <c r="W23" s="143"/>
      <c r="X23" s="142"/>
      <c r="Y23" s="38"/>
      <c r="Z23" s="38"/>
      <c r="AA23" s="141"/>
      <c r="AB23" s="142"/>
      <c r="AC23" s="38"/>
      <c r="AD23" s="38"/>
      <c r="AE23" s="141"/>
    </row>
    <row r="24" spans="2:31" s="13" customFormat="1" ht="11.25" customHeight="1" thickBot="1" x14ac:dyDescent="0.25">
      <c r="B24" s="269">
        <v>7</v>
      </c>
      <c r="C24" s="270" t="s">
        <v>98</v>
      </c>
      <c r="D24" s="402"/>
      <c r="E24" s="244" t="s">
        <v>96</v>
      </c>
      <c r="F24" s="337">
        <v>8</v>
      </c>
      <c r="G24" s="17">
        <v>0</v>
      </c>
      <c r="H24" s="18"/>
      <c r="I24" s="343"/>
      <c r="J24" s="282"/>
      <c r="K24" s="17"/>
      <c r="L24" s="18"/>
      <c r="M24" s="343"/>
      <c r="N24" s="337">
        <v>5</v>
      </c>
      <c r="O24" s="17">
        <v>0</v>
      </c>
      <c r="P24" s="18"/>
      <c r="Q24" s="339"/>
      <c r="R24" s="36">
        <f t="shared" si="0"/>
        <v>0</v>
      </c>
      <c r="S24" s="224">
        <v>8</v>
      </c>
      <c r="T24" s="140"/>
      <c r="U24" s="38"/>
      <c r="V24" s="38"/>
      <c r="W24" s="141"/>
      <c r="X24" s="142"/>
      <c r="Y24" s="38"/>
      <c r="Z24" s="38"/>
      <c r="AA24" s="141"/>
      <c r="AB24" s="142"/>
      <c r="AC24" s="38"/>
      <c r="AD24" s="38"/>
      <c r="AE24" s="141"/>
    </row>
    <row r="25" spans="2:31" s="13" customFormat="1" ht="11.25" customHeight="1" thickBot="1" x14ac:dyDescent="0.25">
      <c r="B25" s="264"/>
      <c r="C25" s="266"/>
      <c r="D25" s="403"/>
      <c r="E25" s="268"/>
      <c r="F25" s="338"/>
      <c r="G25" s="14">
        <v>0</v>
      </c>
      <c r="H25" s="15"/>
      <c r="I25" s="344"/>
      <c r="J25" s="345"/>
      <c r="K25" s="14"/>
      <c r="L25" s="15"/>
      <c r="M25" s="344"/>
      <c r="N25" s="338"/>
      <c r="O25" s="14">
        <v>0</v>
      </c>
      <c r="P25" s="15"/>
      <c r="Q25" s="340"/>
      <c r="R25" s="36">
        <f t="shared" si="0"/>
        <v>0</v>
      </c>
      <c r="S25" s="225"/>
      <c r="T25" s="140"/>
      <c r="U25" s="38"/>
      <c r="V25" s="38"/>
      <c r="W25" s="141"/>
      <c r="X25" s="142"/>
      <c r="Y25" s="38"/>
      <c r="Z25" s="38"/>
      <c r="AA25" s="141"/>
      <c r="AB25" s="142"/>
      <c r="AC25" s="38"/>
      <c r="AD25" s="38"/>
      <c r="AE25" s="141"/>
    </row>
    <row r="26" spans="2:31" s="13" customFormat="1" ht="11.25" customHeight="1" thickBot="1" x14ac:dyDescent="0.25">
      <c r="B26" s="269">
        <v>8</v>
      </c>
      <c r="C26" s="270" t="s">
        <v>89</v>
      </c>
      <c r="D26" s="402"/>
      <c r="E26" s="244" t="s">
        <v>90</v>
      </c>
      <c r="F26" s="337">
        <v>7</v>
      </c>
      <c r="G26" s="17">
        <v>4</v>
      </c>
      <c r="H26" s="18"/>
      <c r="I26" s="343"/>
      <c r="J26" s="282">
        <v>5</v>
      </c>
      <c r="K26" s="17">
        <v>3</v>
      </c>
      <c r="L26" s="18"/>
      <c r="M26" s="343"/>
      <c r="N26" s="337">
        <v>1</v>
      </c>
      <c r="O26" s="17">
        <v>0</v>
      </c>
      <c r="P26" s="18"/>
      <c r="Q26" s="339"/>
      <c r="R26" s="36">
        <f t="shared" si="0"/>
        <v>7</v>
      </c>
      <c r="S26" s="224">
        <v>2</v>
      </c>
      <c r="T26" s="140"/>
      <c r="U26" s="38"/>
      <c r="V26" s="38"/>
      <c r="W26" s="141"/>
      <c r="X26" s="142"/>
      <c r="Y26" s="38"/>
      <c r="Z26" s="38"/>
      <c r="AA26" s="141"/>
      <c r="AB26" s="142"/>
      <c r="AC26" s="38"/>
      <c r="AD26" s="38"/>
      <c r="AE26" s="141"/>
    </row>
    <row r="27" spans="2:31" s="13" customFormat="1" ht="11.25" customHeight="1" thickBot="1" x14ac:dyDescent="0.25">
      <c r="B27" s="264"/>
      <c r="C27" s="266"/>
      <c r="D27" s="403"/>
      <c r="E27" s="268"/>
      <c r="F27" s="338"/>
      <c r="G27" s="14">
        <v>10</v>
      </c>
      <c r="H27" s="15"/>
      <c r="I27" s="344"/>
      <c r="J27" s="345"/>
      <c r="K27" s="14">
        <v>10</v>
      </c>
      <c r="L27" s="15"/>
      <c r="M27" s="344"/>
      <c r="N27" s="338"/>
      <c r="O27" s="14">
        <v>0</v>
      </c>
      <c r="P27" s="15"/>
      <c r="Q27" s="340"/>
      <c r="R27" s="149">
        <f t="shared" si="0"/>
        <v>20</v>
      </c>
      <c r="S27" s="225"/>
      <c r="T27" s="140"/>
      <c r="U27" s="38"/>
      <c r="V27" s="38"/>
      <c r="W27" s="141"/>
      <c r="X27" s="142"/>
      <c r="Y27" s="38"/>
      <c r="Z27" s="38"/>
      <c r="AA27" s="141"/>
      <c r="AB27" s="142"/>
      <c r="AC27" s="38"/>
      <c r="AD27" s="38"/>
      <c r="AE27" s="141"/>
    </row>
    <row r="28" spans="2:31" ht="11.25" customHeight="1" x14ac:dyDescent="0.25"/>
    <row r="29" spans="2:31" ht="11.25" customHeight="1" x14ac:dyDescent="0.25">
      <c r="C29" s="6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2:31" ht="11.25" customHeight="1" x14ac:dyDescent="0.25">
      <c r="C30" s="6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2:31" ht="12.75" customHeight="1" x14ac:dyDescent="0.25">
      <c r="C31" s="215" t="s">
        <v>42</v>
      </c>
      <c r="D31" s="226" t="str">
        <f>Arvud!A11</f>
        <v>Mati Sadam</v>
      </c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8"/>
    </row>
    <row r="32" spans="2:31" ht="12.75" customHeight="1" x14ac:dyDescent="0.25">
      <c r="C32" s="215" t="s">
        <v>43</v>
      </c>
      <c r="D32" s="226" t="str">
        <f>Arvud!A14</f>
        <v>Hans Ilves</v>
      </c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8"/>
    </row>
    <row r="33" spans="1:31" ht="11.25" customHeight="1" x14ac:dyDescent="0.25">
      <c r="C33" s="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31" ht="11.25" customHeight="1" x14ac:dyDescent="0.25">
      <c r="C34" s="6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31" ht="11.25" customHeight="1" x14ac:dyDescent="0.25">
      <c r="C35" s="6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31" ht="11.25" customHeight="1" x14ac:dyDescent="0.25">
      <c r="C36" s="6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31" ht="11.25" customHeight="1" x14ac:dyDescent="0.25">
      <c r="C37" s="6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31" ht="11.25" customHeight="1" x14ac:dyDescent="0.25">
      <c r="C38" s="6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31" ht="11.25" customHeight="1" x14ac:dyDescent="0.25">
      <c r="C39" s="6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1" spans="1:31" x14ac:dyDescent="0.25">
      <c r="A41" s="49"/>
      <c r="B41" s="121"/>
      <c r="C41" s="49"/>
      <c r="D41" s="49"/>
      <c r="E41" s="204"/>
      <c r="F41" s="47"/>
      <c r="G41" s="48"/>
      <c r="H41" s="47"/>
      <c r="I41" s="48"/>
      <c r="J41" s="47"/>
      <c r="K41" s="48"/>
      <c r="L41" s="47"/>
      <c r="M41" s="48"/>
      <c r="N41" s="47"/>
      <c r="O41" s="48"/>
      <c r="P41" s="47"/>
      <c r="Q41" s="48"/>
      <c r="R41" s="49"/>
      <c r="S41" s="49"/>
      <c r="T41" s="47"/>
      <c r="U41" s="48"/>
      <c r="V41" s="47"/>
      <c r="W41" s="48"/>
      <c r="X41" s="47"/>
      <c r="Y41" s="48"/>
      <c r="Z41" s="47"/>
      <c r="AA41" s="48"/>
      <c r="AB41" s="47"/>
      <c r="AC41" s="48"/>
      <c r="AD41" s="47"/>
      <c r="AE41" s="48"/>
    </row>
    <row r="42" spans="1:31" ht="10.5" customHeight="1" x14ac:dyDescent="0.25">
      <c r="A42" s="49"/>
      <c r="B42" s="122"/>
      <c r="C42" s="49"/>
      <c r="D42" s="49"/>
      <c r="E42" s="204"/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49"/>
      <c r="S42" s="49"/>
      <c r="T42" s="47"/>
      <c r="U42" s="48"/>
      <c r="V42" s="47"/>
      <c r="W42" s="48"/>
      <c r="X42" s="47"/>
      <c r="Y42" s="48"/>
      <c r="Z42" s="47"/>
      <c r="AA42" s="48"/>
      <c r="AB42" s="47"/>
      <c r="AC42" s="48"/>
      <c r="AD42" s="47"/>
      <c r="AE42" s="48"/>
    </row>
    <row r="43" spans="1:31" ht="10.5" customHeight="1" x14ac:dyDescent="0.25">
      <c r="A43" s="49"/>
      <c r="B43" s="122"/>
      <c r="C43" s="49"/>
      <c r="D43" s="49"/>
      <c r="E43" s="204"/>
      <c r="F43" s="47"/>
      <c r="G43" s="48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9"/>
      <c r="S43" s="49"/>
      <c r="T43" s="47"/>
      <c r="U43" s="48"/>
      <c r="V43" s="47"/>
      <c r="W43" s="48"/>
      <c r="X43" s="47"/>
      <c r="Y43" s="48"/>
      <c r="Z43" s="47"/>
      <c r="AA43" s="48"/>
      <c r="AB43" s="47"/>
      <c r="AC43" s="48"/>
      <c r="AD43" s="47"/>
      <c r="AE43" s="48"/>
    </row>
    <row r="44" spans="1:31" ht="10.5" customHeight="1" x14ac:dyDescent="0.25">
      <c r="A44" s="49"/>
      <c r="B44" s="122"/>
      <c r="C44" s="49"/>
      <c r="D44" s="49"/>
      <c r="E44" s="204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9"/>
      <c r="S44" s="49"/>
      <c r="T44" s="47"/>
      <c r="U44" s="48"/>
      <c r="V44" s="47"/>
      <c r="W44" s="48"/>
      <c r="X44" s="47"/>
      <c r="Y44" s="48"/>
      <c r="Z44" s="47"/>
      <c r="AA44" s="48"/>
      <c r="AB44" s="47"/>
      <c r="AC44" s="48"/>
      <c r="AD44" s="47"/>
      <c r="AE44" s="48"/>
    </row>
  </sheetData>
  <mergeCells count="101">
    <mergeCell ref="D31:S31"/>
    <mergeCell ref="D32:S32"/>
    <mergeCell ref="M26:M27"/>
    <mergeCell ref="N26:N27"/>
    <mergeCell ref="Q26:Q27"/>
    <mergeCell ref="S26:S27"/>
    <mergeCell ref="B26:B27"/>
    <mergeCell ref="C26:C27"/>
    <mergeCell ref="D26:D27"/>
    <mergeCell ref="E26:E27"/>
    <mergeCell ref="F26:F27"/>
    <mergeCell ref="I26:I27"/>
    <mergeCell ref="J26:J27"/>
    <mergeCell ref="I24:I25"/>
    <mergeCell ref="J24:J25"/>
    <mergeCell ref="M24:M25"/>
    <mergeCell ref="N24:N25"/>
    <mergeCell ref="Q24:Q25"/>
    <mergeCell ref="S24:S25"/>
    <mergeCell ref="J22:J23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I22:I23"/>
    <mergeCell ref="N20:N21"/>
    <mergeCell ref="Q20:Q21"/>
    <mergeCell ref="S20:S21"/>
    <mergeCell ref="B20:B21"/>
    <mergeCell ref="C20:C21"/>
    <mergeCell ref="D20:D21"/>
    <mergeCell ref="E20:E21"/>
    <mergeCell ref="F20:F21"/>
    <mergeCell ref="I20:I21"/>
    <mergeCell ref="J20:J21"/>
    <mergeCell ref="M20:M21"/>
    <mergeCell ref="B17:B18"/>
    <mergeCell ref="C17:C18"/>
    <mergeCell ref="D17:D18"/>
    <mergeCell ref="E17:E18"/>
    <mergeCell ref="F17:F18"/>
    <mergeCell ref="I17:I18"/>
    <mergeCell ref="J17:J18"/>
    <mergeCell ref="M17:M18"/>
    <mergeCell ref="J15:J16"/>
    <mergeCell ref="M15:M16"/>
    <mergeCell ref="N15:N16"/>
    <mergeCell ref="Q15:Q16"/>
    <mergeCell ref="S15:S16"/>
    <mergeCell ref="N17:N18"/>
    <mergeCell ref="Q17:Q18"/>
    <mergeCell ref="S17:S18"/>
    <mergeCell ref="B15:B16"/>
    <mergeCell ref="C15:C16"/>
    <mergeCell ref="D15:D16"/>
    <mergeCell ref="E15:E16"/>
    <mergeCell ref="F15:F16"/>
    <mergeCell ref="I15:I16"/>
    <mergeCell ref="M13:M14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I11:I12"/>
    <mergeCell ref="J11:J12"/>
    <mergeCell ref="M11:M12"/>
    <mergeCell ref="N11:N12"/>
    <mergeCell ref="Q11:Q12"/>
    <mergeCell ref="S11:S12"/>
    <mergeCell ref="N7:Q7"/>
    <mergeCell ref="S7:S9"/>
    <mergeCell ref="B11:B12"/>
    <mergeCell ref="C11:C12"/>
    <mergeCell ref="D11:D12"/>
    <mergeCell ref="E11:E12"/>
    <mergeCell ref="F11:F12"/>
    <mergeCell ref="B7:B9"/>
    <mergeCell ref="C7:C9"/>
    <mergeCell ref="D7:D9"/>
    <mergeCell ref="E7:E9"/>
    <mergeCell ref="F7:I7"/>
    <mergeCell ref="J7:M7"/>
    <mergeCell ref="B1:S1"/>
    <mergeCell ref="B2:S2"/>
    <mergeCell ref="B3:S3"/>
  </mergeCells>
  <phoneticPr fontId="23" type="noConversion"/>
  <pageMargins left="0.42" right="0.31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6"/>
  <sheetViews>
    <sheetView workbookViewId="0">
      <selection activeCell="A36" sqref="A36:XFD172"/>
    </sheetView>
  </sheetViews>
  <sheetFormatPr defaultRowHeight="13.8" x14ac:dyDescent="0.25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9.88671875" style="4" customWidth="1"/>
    <col min="6" max="6" width="3.44140625" style="3" customWidth="1"/>
    <col min="7" max="7" width="4.8867187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3.6640625" style="2" customWidth="1"/>
    <col min="12" max="12" width="3.44140625" style="3" customWidth="1"/>
    <col min="13" max="13" width="3.44140625" style="2" customWidth="1"/>
    <col min="14" max="14" width="3.44140625" style="3" customWidth="1"/>
    <col min="15" max="15" width="4.109375" style="2" customWidth="1"/>
    <col min="16" max="16" width="3.44140625" style="3" customWidth="1"/>
    <col min="17" max="17" width="3.44140625" style="2" customWidth="1"/>
    <col min="18" max="18" width="4.5546875" customWidth="1"/>
    <col min="19" max="19" width="4.33203125" customWidth="1"/>
    <col min="20" max="20" width="3.44140625" style="3" customWidth="1"/>
    <col min="21" max="21" width="3.44140625" style="2" customWidth="1"/>
    <col min="22" max="22" width="3.44140625" style="3" customWidth="1"/>
    <col min="23" max="23" width="4.44140625" style="2" customWidth="1"/>
    <col min="24" max="24" width="3.44140625" style="3" customWidth="1"/>
    <col min="25" max="25" width="3.44140625" style="2" customWidth="1"/>
    <col min="26" max="26" width="5.6640625" style="3" customWidth="1"/>
    <col min="27" max="27" width="9.6640625" style="2" customWidth="1"/>
    <col min="28" max="28" width="3.44140625" style="3" customWidth="1"/>
    <col min="29" max="29" width="3.44140625" style="2" customWidth="1"/>
    <col min="30" max="30" width="3.44140625" style="3" customWidth="1"/>
  </cols>
  <sheetData>
    <row r="1" spans="1:30" ht="13.2" x14ac:dyDescent="0.25">
      <c r="A1" s="49"/>
      <c r="B1" s="367" t="str">
        <f>Arvud!A2</f>
        <v>X Maalehe ja Maaspordikeskuse auhinnavõistlus vabamaadluses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457"/>
      <c r="AC1" s="457"/>
      <c r="AD1" s="457"/>
    </row>
    <row r="2" spans="1:30" ht="13.2" x14ac:dyDescent="0.25">
      <c r="A2" s="49"/>
      <c r="B2" s="367" t="str">
        <f>Arvud!A5</f>
        <v>26.01 - 27.01.2019.a.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457"/>
      <c r="AC2" s="457"/>
      <c r="AD2" s="457"/>
    </row>
    <row r="3" spans="1:30" s="1" customFormat="1" ht="15" customHeight="1" x14ac:dyDescent="0.25">
      <c r="A3" s="114"/>
      <c r="B3" s="367" t="str">
        <f>Arvud!A8</f>
        <v>Järvamaa, Paide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457"/>
      <c r="AC3" s="457"/>
      <c r="AD3" s="457"/>
    </row>
    <row r="4" spans="1:30" s="1" customFormat="1" ht="2.25" customHeight="1" x14ac:dyDescent="0.2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</row>
    <row r="5" spans="1:30" s="1" customFormat="1" ht="15" customHeight="1" x14ac:dyDescent="0.25">
      <c r="B5" s="212"/>
      <c r="C5" s="33" t="s">
        <v>37</v>
      </c>
      <c r="D5" s="35">
        <v>38</v>
      </c>
      <c r="E5" s="34" t="s">
        <v>7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</row>
    <row r="6" spans="1:30" ht="3.75" customHeight="1" thickBot="1" x14ac:dyDescent="0.3"/>
    <row r="7" spans="1:30" ht="14.25" customHeight="1" x14ac:dyDescent="0.25">
      <c r="B7" s="272" t="s">
        <v>1</v>
      </c>
      <c r="C7" s="368" t="s">
        <v>33</v>
      </c>
      <c r="D7" s="371" t="s">
        <v>35</v>
      </c>
      <c r="E7" s="374" t="s">
        <v>34</v>
      </c>
      <c r="F7" s="229" t="s">
        <v>9</v>
      </c>
      <c r="G7" s="229"/>
      <c r="H7" s="229"/>
      <c r="I7" s="229"/>
      <c r="J7" s="321" t="s">
        <v>10</v>
      </c>
      <c r="K7" s="229"/>
      <c r="L7" s="229"/>
      <c r="M7" s="230"/>
      <c r="N7" s="229" t="s">
        <v>11</v>
      </c>
      <c r="O7" s="229"/>
      <c r="P7" s="229"/>
      <c r="Q7" s="229"/>
      <c r="R7" s="321" t="s">
        <v>30</v>
      </c>
      <c r="S7" s="229"/>
      <c r="T7" s="229"/>
      <c r="U7" s="230"/>
      <c r="V7" s="229" t="s">
        <v>31</v>
      </c>
      <c r="W7" s="229"/>
      <c r="X7" s="229"/>
      <c r="Y7" s="229"/>
      <c r="Z7" s="108" t="s">
        <v>38</v>
      </c>
      <c r="AA7" s="334" t="s">
        <v>39</v>
      </c>
    </row>
    <row r="8" spans="1:30" ht="14.25" customHeight="1" x14ac:dyDescent="0.25">
      <c r="B8" s="273"/>
      <c r="C8" s="369"/>
      <c r="D8" s="372"/>
      <c r="E8" s="375"/>
      <c r="F8" s="101"/>
      <c r="G8" s="11" t="s">
        <v>0</v>
      </c>
      <c r="H8" s="94" t="s">
        <v>41</v>
      </c>
      <c r="I8" s="102"/>
      <c r="J8" s="104"/>
      <c r="K8" s="11" t="s">
        <v>0</v>
      </c>
      <c r="L8" s="94" t="s">
        <v>41</v>
      </c>
      <c r="M8" s="105"/>
      <c r="N8" s="101"/>
      <c r="O8" s="11" t="s">
        <v>0</v>
      </c>
      <c r="P8" s="94" t="s">
        <v>41</v>
      </c>
      <c r="Q8" s="102"/>
      <c r="R8" s="104"/>
      <c r="S8" s="11" t="s">
        <v>0</v>
      </c>
      <c r="T8" s="94" t="s">
        <v>41</v>
      </c>
      <c r="U8" s="105"/>
      <c r="V8" s="101"/>
      <c r="W8" s="11" t="s">
        <v>0</v>
      </c>
      <c r="X8" s="94" t="s">
        <v>41</v>
      </c>
      <c r="Y8" s="102"/>
      <c r="Z8" s="109" t="s">
        <v>0</v>
      </c>
      <c r="AA8" s="335"/>
      <c r="AB8"/>
      <c r="AC8"/>
      <c r="AD8"/>
    </row>
    <row r="9" spans="1:30" ht="30.6" thickBot="1" x14ac:dyDescent="0.3">
      <c r="B9" s="274"/>
      <c r="C9" s="370"/>
      <c r="D9" s="373"/>
      <c r="E9" s="376"/>
      <c r="F9" s="101"/>
      <c r="G9" s="11" t="s">
        <v>3</v>
      </c>
      <c r="H9" s="96" t="s">
        <v>45</v>
      </c>
      <c r="I9" s="103" t="s">
        <v>44</v>
      </c>
      <c r="J9" s="104"/>
      <c r="K9" s="11" t="s">
        <v>3</v>
      </c>
      <c r="L9" s="96" t="s">
        <v>45</v>
      </c>
      <c r="M9" s="106" t="s">
        <v>44</v>
      </c>
      <c r="N9" s="101"/>
      <c r="O9" s="11" t="s">
        <v>3</v>
      </c>
      <c r="P9" s="96" t="s">
        <v>45</v>
      </c>
      <c r="Q9" s="103" t="s">
        <v>44</v>
      </c>
      <c r="R9" s="104"/>
      <c r="S9" s="11" t="s">
        <v>3</v>
      </c>
      <c r="T9" s="96" t="s">
        <v>45</v>
      </c>
      <c r="U9" s="106" t="s">
        <v>44</v>
      </c>
      <c r="V9" s="101"/>
      <c r="W9" s="11" t="s">
        <v>3</v>
      </c>
      <c r="X9" s="96" t="s">
        <v>45</v>
      </c>
      <c r="Y9" s="103" t="s">
        <v>44</v>
      </c>
      <c r="Z9" s="116" t="s">
        <v>3</v>
      </c>
      <c r="AA9" s="336"/>
      <c r="AB9"/>
      <c r="AC9"/>
      <c r="AD9"/>
    </row>
    <row r="10" spans="1:30" ht="9.75" hidden="1" customHeight="1" x14ac:dyDescent="0.3">
      <c r="B10" s="20"/>
      <c r="C10" s="25" t="s">
        <v>4</v>
      </c>
      <c r="D10" s="113"/>
      <c r="E10" s="26"/>
      <c r="F10" s="21"/>
      <c r="G10" s="27"/>
      <c r="H10" s="28"/>
      <c r="I10" s="28"/>
      <c r="J10" s="21"/>
      <c r="K10" s="27"/>
      <c r="L10" s="28"/>
      <c r="M10" s="28"/>
      <c r="N10" s="21"/>
      <c r="O10" s="27"/>
      <c r="P10" s="28"/>
      <c r="Q10" s="28"/>
      <c r="R10" s="118"/>
      <c r="S10" s="27"/>
      <c r="T10" s="28"/>
      <c r="U10" s="119"/>
      <c r="V10" s="21"/>
      <c r="W10" s="27"/>
      <c r="X10" s="28"/>
      <c r="Y10" s="28"/>
      <c r="Z10" s="117"/>
      <c r="AA10" s="24"/>
      <c r="AB10"/>
      <c r="AC10"/>
      <c r="AD10"/>
    </row>
    <row r="11" spans="1:30" s="13" customFormat="1" ht="11.25" customHeight="1" x14ac:dyDescent="0.25">
      <c r="B11" s="263">
        <v>1</v>
      </c>
      <c r="C11" s="265" t="s">
        <v>101</v>
      </c>
      <c r="D11" s="366"/>
      <c r="E11" s="365" t="s">
        <v>102</v>
      </c>
      <c r="F11" s="347">
        <v>2</v>
      </c>
      <c r="G11" s="39">
        <v>5</v>
      </c>
      <c r="H11" s="40"/>
      <c r="I11" s="359"/>
      <c r="J11" s="347">
        <v>5</v>
      </c>
      <c r="K11" s="39">
        <v>4</v>
      </c>
      <c r="L11" s="40"/>
      <c r="M11" s="359"/>
      <c r="N11" s="347">
        <v>4</v>
      </c>
      <c r="O11" s="39">
        <v>4</v>
      </c>
      <c r="P11" s="40"/>
      <c r="Q11" s="356"/>
      <c r="R11" s="347">
        <v>3</v>
      </c>
      <c r="S11" s="39">
        <v>5</v>
      </c>
      <c r="T11" s="40"/>
      <c r="U11" s="359"/>
      <c r="V11" s="351" t="s">
        <v>8</v>
      </c>
      <c r="W11" s="351"/>
      <c r="X11" s="351"/>
      <c r="Y11" s="351"/>
      <c r="Z11" s="36">
        <f>G11+K11+O11+S11</f>
        <v>18</v>
      </c>
      <c r="AA11" s="352">
        <v>1</v>
      </c>
      <c r="AB11"/>
      <c r="AC11"/>
    </row>
    <row r="12" spans="1:30" s="13" customFormat="1" ht="11.25" customHeight="1" thickBot="1" x14ac:dyDescent="0.3">
      <c r="B12" s="269"/>
      <c r="C12" s="270"/>
      <c r="D12" s="361"/>
      <c r="E12" s="363"/>
      <c r="F12" s="338"/>
      <c r="G12" s="14">
        <v>4</v>
      </c>
      <c r="H12" s="15"/>
      <c r="I12" s="358"/>
      <c r="J12" s="338"/>
      <c r="K12" s="14">
        <v>10</v>
      </c>
      <c r="L12" s="15"/>
      <c r="M12" s="358"/>
      <c r="N12" s="338"/>
      <c r="O12" s="14">
        <v>10</v>
      </c>
      <c r="P12" s="15"/>
      <c r="Q12" s="355"/>
      <c r="R12" s="338"/>
      <c r="S12" s="14">
        <v>4</v>
      </c>
      <c r="T12" s="15"/>
      <c r="U12" s="358"/>
      <c r="V12" s="345"/>
      <c r="W12" s="345"/>
      <c r="X12" s="345"/>
      <c r="Y12" s="345"/>
      <c r="Z12" s="37">
        <f>G12+K12+O12+S12</f>
        <v>28</v>
      </c>
      <c r="AA12" s="353"/>
      <c r="AB12"/>
      <c r="AC12"/>
    </row>
    <row r="13" spans="1:30" s="13" customFormat="1" ht="11.25" customHeight="1" x14ac:dyDescent="0.25">
      <c r="B13" s="263">
        <v>2</v>
      </c>
      <c r="C13" s="265" t="s">
        <v>104</v>
      </c>
      <c r="D13" s="366"/>
      <c r="E13" s="365" t="s">
        <v>83</v>
      </c>
      <c r="F13" s="347">
        <v>1</v>
      </c>
      <c r="G13" s="39">
        <v>0</v>
      </c>
      <c r="H13" s="40"/>
      <c r="I13" s="359"/>
      <c r="J13" s="337">
        <v>3</v>
      </c>
      <c r="K13" s="17">
        <v>1</v>
      </c>
      <c r="L13" s="18"/>
      <c r="M13" s="357"/>
      <c r="N13" s="337">
        <v>5</v>
      </c>
      <c r="O13" s="17">
        <v>0</v>
      </c>
      <c r="P13" s="18"/>
      <c r="Q13" s="354"/>
      <c r="R13" s="347" t="s">
        <v>8</v>
      </c>
      <c r="S13" s="351"/>
      <c r="T13" s="351"/>
      <c r="U13" s="352"/>
      <c r="V13" s="282">
        <v>4</v>
      </c>
      <c r="W13" s="17">
        <v>0</v>
      </c>
      <c r="X13" s="18"/>
      <c r="Y13" s="354"/>
      <c r="Z13" s="19">
        <f>G13+K13+O13+W13</f>
        <v>1</v>
      </c>
      <c r="AA13" s="360">
        <v>5</v>
      </c>
      <c r="AB13"/>
      <c r="AC13"/>
    </row>
    <row r="14" spans="1:30" s="13" customFormat="1" ht="11.25" customHeight="1" thickBot="1" x14ac:dyDescent="0.3">
      <c r="B14" s="264"/>
      <c r="C14" s="266"/>
      <c r="D14" s="362"/>
      <c r="E14" s="364"/>
      <c r="F14" s="338"/>
      <c r="G14" s="14">
        <v>0</v>
      </c>
      <c r="H14" s="15"/>
      <c r="I14" s="358"/>
      <c r="J14" s="338"/>
      <c r="K14" s="14">
        <v>4</v>
      </c>
      <c r="L14" s="15"/>
      <c r="M14" s="358"/>
      <c r="N14" s="338"/>
      <c r="O14" s="14">
        <v>0</v>
      </c>
      <c r="P14" s="15"/>
      <c r="Q14" s="355"/>
      <c r="R14" s="338"/>
      <c r="S14" s="345"/>
      <c r="T14" s="345"/>
      <c r="U14" s="353"/>
      <c r="V14" s="345"/>
      <c r="W14" s="14">
        <v>0</v>
      </c>
      <c r="X14" s="15"/>
      <c r="Y14" s="355"/>
      <c r="Z14" s="115">
        <f>G14+K14+O14+W14</f>
        <v>4</v>
      </c>
      <c r="AA14" s="353"/>
      <c r="AB14"/>
      <c r="AC14"/>
    </row>
    <row r="15" spans="1:30" s="13" customFormat="1" ht="11.25" customHeight="1" x14ac:dyDescent="0.25">
      <c r="B15" s="269">
        <v>3</v>
      </c>
      <c r="C15" s="270" t="s">
        <v>103</v>
      </c>
      <c r="D15" s="361"/>
      <c r="E15" s="363" t="s">
        <v>83</v>
      </c>
      <c r="F15" s="337">
        <v>4</v>
      </c>
      <c r="G15" s="17">
        <v>0</v>
      </c>
      <c r="H15" s="18"/>
      <c r="I15" s="357"/>
      <c r="J15" s="282">
        <v>2</v>
      </c>
      <c r="K15" s="17">
        <v>3</v>
      </c>
      <c r="L15" s="18"/>
      <c r="M15" s="357"/>
      <c r="N15" s="347" t="s">
        <v>8</v>
      </c>
      <c r="O15" s="351"/>
      <c r="P15" s="351"/>
      <c r="Q15" s="351"/>
      <c r="R15" s="337">
        <v>1</v>
      </c>
      <c r="S15" s="17">
        <v>0</v>
      </c>
      <c r="T15" s="18"/>
      <c r="U15" s="357"/>
      <c r="V15" s="282">
        <v>5</v>
      </c>
      <c r="W15" s="17">
        <v>0</v>
      </c>
      <c r="X15" s="18"/>
      <c r="Y15" s="354"/>
      <c r="Z15" s="36">
        <f>G15+K15+S15+W15</f>
        <v>3</v>
      </c>
      <c r="AA15" s="360">
        <v>4</v>
      </c>
      <c r="AB15"/>
      <c r="AC15"/>
    </row>
    <row r="16" spans="1:30" s="13" customFormat="1" ht="11.25" customHeight="1" thickBot="1" x14ac:dyDescent="0.3">
      <c r="B16" s="264"/>
      <c r="C16" s="266"/>
      <c r="D16" s="362"/>
      <c r="E16" s="364"/>
      <c r="F16" s="338"/>
      <c r="G16" s="14">
        <v>0</v>
      </c>
      <c r="H16" s="15"/>
      <c r="I16" s="358"/>
      <c r="J16" s="345"/>
      <c r="K16" s="14">
        <v>11</v>
      </c>
      <c r="L16" s="15"/>
      <c r="M16" s="358"/>
      <c r="N16" s="338"/>
      <c r="O16" s="345"/>
      <c r="P16" s="345"/>
      <c r="Q16" s="345"/>
      <c r="R16" s="338"/>
      <c r="S16" s="14">
        <v>0</v>
      </c>
      <c r="T16" s="15"/>
      <c r="U16" s="358"/>
      <c r="V16" s="345"/>
      <c r="W16" s="14">
        <v>2</v>
      </c>
      <c r="X16" s="15"/>
      <c r="Y16" s="355"/>
      <c r="Z16" s="37">
        <f>G16+K16+S16+W16</f>
        <v>13</v>
      </c>
      <c r="AA16" s="353"/>
      <c r="AB16"/>
      <c r="AC16"/>
    </row>
    <row r="17" spans="2:30" s="13" customFormat="1" ht="11.25" customHeight="1" x14ac:dyDescent="0.25">
      <c r="B17" s="269">
        <v>4</v>
      </c>
      <c r="C17" s="270" t="s">
        <v>105</v>
      </c>
      <c r="D17" s="361"/>
      <c r="E17" s="363" t="s">
        <v>87</v>
      </c>
      <c r="F17" s="337">
        <v>3</v>
      </c>
      <c r="G17" s="17">
        <v>4</v>
      </c>
      <c r="H17" s="18"/>
      <c r="I17" s="357"/>
      <c r="J17" s="347" t="s">
        <v>8</v>
      </c>
      <c r="K17" s="351"/>
      <c r="L17" s="351"/>
      <c r="M17" s="352"/>
      <c r="N17" s="337">
        <v>1</v>
      </c>
      <c r="O17" s="17">
        <v>0</v>
      </c>
      <c r="P17" s="18"/>
      <c r="Q17" s="354"/>
      <c r="R17" s="337">
        <v>5</v>
      </c>
      <c r="S17" s="17">
        <v>0</v>
      </c>
      <c r="T17" s="18"/>
      <c r="U17" s="357"/>
      <c r="V17" s="282">
        <v>2</v>
      </c>
      <c r="W17" s="17">
        <v>5</v>
      </c>
      <c r="X17" s="18"/>
      <c r="Y17" s="354"/>
      <c r="Z17" s="19">
        <f>G17+O17+S17+W17</f>
        <v>9</v>
      </c>
      <c r="AA17" s="360">
        <v>3</v>
      </c>
      <c r="AB17"/>
      <c r="AC17"/>
    </row>
    <row r="18" spans="2:30" s="13" customFormat="1" ht="11.25" customHeight="1" thickBot="1" x14ac:dyDescent="0.3">
      <c r="B18" s="264"/>
      <c r="C18" s="266"/>
      <c r="D18" s="362"/>
      <c r="E18" s="364"/>
      <c r="F18" s="338"/>
      <c r="G18" s="14">
        <v>10</v>
      </c>
      <c r="H18" s="15"/>
      <c r="I18" s="358"/>
      <c r="J18" s="338"/>
      <c r="K18" s="345"/>
      <c r="L18" s="345"/>
      <c r="M18" s="353"/>
      <c r="N18" s="338"/>
      <c r="O18" s="14">
        <v>0</v>
      </c>
      <c r="P18" s="15"/>
      <c r="Q18" s="355"/>
      <c r="R18" s="338"/>
      <c r="S18" s="14">
        <v>0</v>
      </c>
      <c r="T18" s="15"/>
      <c r="U18" s="358"/>
      <c r="V18" s="345"/>
      <c r="W18" s="14">
        <v>4</v>
      </c>
      <c r="X18" s="15"/>
      <c r="Y18" s="355"/>
      <c r="Z18" s="115">
        <f>G18+O18+S18+W18</f>
        <v>14</v>
      </c>
      <c r="AA18" s="353"/>
      <c r="AB18"/>
      <c r="AC18"/>
    </row>
    <row r="19" spans="2:30" s="13" customFormat="1" ht="11.25" customHeight="1" x14ac:dyDescent="0.25">
      <c r="B19" s="269">
        <v>5</v>
      </c>
      <c r="C19" s="270" t="s">
        <v>99</v>
      </c>
      <c r="D19" s="361"/>
      <c r="E19" s="363" t="s">
        <v>100</v>
      </c>
      <c r="F19" s="347" t="s">
        <v>8</v>
      </c>
      <c r="G19" s="351"/>
      <c r="H19" s="351"/>
      <c r="I19" s="352"/>
      <c r="J19" s="282">
        <v>1</v>
      </c>
      <c r="K19" s="17">
        <v>0</v>
      </c>
      <c r="L19" s="18"/>
      <c r="M19" s="357"/>
      <c r="N19" s="337">
        <v>2</v>
      </c>
      <c r="O19" s="17">
        <v>5</v>
      </c>
      <c r="P19" s="18"/>
      <c r="Q19" s="354"/>
      <c r="R19" s="337">
        <v>4</v>
      </c>
      <c r="S19" s="17">
        <v>5</v>
      </c>
      <c r="T19" s="18"/>
      <c r="U19" s="357"/>
      <c r="V19" s="282">
        <v>3</v>
      </c>
      <c r="W19" s="17">
        <v>5</v>
      </c>
      <c r="X19" s="18"/>
      <c r="Y19" s="354"/>
      <c r="Z19" s="36">
        <f>K19+O19+S19+W19</f>
        <v>15</v>
      </c>
      <c r="AA19" s="360">
        <v>2</v>
      </c>
      <c r="AB19"/>
      <c r="AC19"/>
    </row>
    <row r="20" spans="2:30" s="13" customFormat="1" ht="11.25" customHeight="1" thickBot="1" x14ac:dyDescent="0.3">
      <c r="B20" s="264"/>
      <c r="C20" s="266"/>
      <c r="D20" s="362"/>
      <c r="E20" s="364"/>
      <c r="F20" s="338"/>
      <c r="G20" s="345"/>
      <c r="H20" s="345"/>
      <c r="I20" s="353"/>
      <c r="J20" s="345"/>
      <c r="K20" s="14">
        <v>0</v>
      </c>
      <c r="L20" s="15"/>
      <c r="M20" s="358"/>
      <c r="N20" s="338"/>
      <c r="O20" s="14">
        <v>2</v>
      </c>
      <c r="P20" s="15"/>
      <c r="Q20" s="355"/>
      <c r="R20" s="338"/>
      <c r="S20" s="14">
        <v>4</v>
      </c>
      <c r="T20" s="15"/>
      <c r="U20" s="358"/>
      <c r="V20" s="345"/>
      <c r="W20" s="14">
        <v>11</v>
      </c>
      <c r="X20" s="15"/>
      <c r="Y20" s="355"/>
      <c r="Z20" s="37">
        <f>K20+O20+S20+W20</f>
        <v>17</v>
      </c>
      <c r="AA20" s="353"/>
      <c r="AB20" s="3"/>
      <c r="AC20" s="2"/>
      <c r="AD20"/>
    </row>
    <row r="21" spans="2:30" ht="11.25" customHeight="1" x14ac:dyDescent="0.25">
      <c r="C21" s="6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AD21"/>
    </row>
    <row r="22" spans="2:30" ht="14.4" customHeight="1" x14ac:dyDescent="0.25">
      <c r="C22" s="215" t="s">
        <v>42</v>
      </c>
      <c r="D22" s="226" t="str">
        <f>Arvud!A11</f>
        <v>Mati Sadam</v>
      </c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8"/>
      <c r="AD22"/>
    </row>
    <row r="23" spans="2:30" ht="13.2" customHeight="1" x14ac:dyDescent="0.25">
      <c r="C23" s="215" t="s">
        <v>43</v>
      </c>
      <c r="D23" s="226" t="str">
        <f>Arvud!A14</f>
        <v>Hans Ilves</v>
      </c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8"/>
      <c r="AD23"/>
    </row>
    <row r="24" spans="2:30" x14ac:dyDescent="0.25">
      <c r="AD24"/>
    </row>
    <row r="25" spans="2:30" x14ac:dyDescent="0.25">
      <c r="AD25"/>
    </row>
    <row r="26" spans="2:30" x14ac:dyDescent="0.25">
      <c r="AD26"/>
    </row>
  </sheetData>
  <mergeCells count="85">
    <mergeCell ref="B1:AA1"/>
    <mergeCell ref="B2:AA2"/>
    <mergeCell ref="B3:AA3"/>
    <mergeCell ref="AA19:AA20"/>
    <mergeCell ref="D22:Q22"/>
    <mergeCell ref="D23:Q23"/>
    <mergeCell ref="N19:N20"/>
    <mergeCell ref="Q19:Q20"/>
    <mergeCell ref="R19:R20"/>
    <mergeCell ref="U19:U20"/>
    <mergeCell ref="V19:V20"/>
    <mergeCell ref="Y19:Y20"/>
    <mergeCell ref="U17:U18"/>
    <mergeCell ref="V17:V18"/>
    <mergeCell ref="Y17:Y18"/>
    <mergeCell ref="B19:B20"/>
    <mergeCell ref="C19:C20"/>
    <mergeCell ref="D19:D20"/>
    <mergeCell ref="E19:E20"/>
    <mergeCell ref="F19:I20"/>
    <mergeCell ref="J19:J20"/>
    <mergeCell ref="M19:M20"/>
    <mergeCell ref="U11:U12"/>
    <mergeCell ref="V11:Y12"/>
    <mergeCell ref="R13:U14"/>
    <mergeCell ref="V13:V14"/>
    <mergeCell ref="Y13:Y14"/>
    <mergeCell ref="N15:Q16"/>
    <mergeCell ref="R15:R16"/>
    <mergeCell ref="U15:U16"/>
    <mergeCell ref="V15:V16"/>
    <mergeCell ref="Y15:Y16"/>
    <mergeCell ref="R7:U7"/>
    <mergeCell ref="V7:Y7"/>
    <mergeCell ref="AA7:AA9"/>
    <mergeCell ref="AA17:AA18"/>
    <mergeCell ref="N17:N18"/>
    <mergeCell ref="Q17:Q18"/>
    <mergeCell ref="J17:M18"/>
    <mergeCell ref="R17:R18"/>
    <mergeCell ref="B17:B18"/>
    <mergeCell ref="C17:C18"/>
    <mergeCell ref="D17:D18"/>
    <mergeCell ref="E17:E18"/>
    <mergeCell ref="F17:F18"/>
    <mergeCell ref="I17:I18"/>
    <mergeCell ref="AA15:AA16"/>
    <mergeCell ref="J15:J16"/>
    <mergeCell ref="M15:M16"/>
    <mergeCell ref="B15:B16"/>
    <mergeCell ref="C15:C16"/>
    <mergeCell ref="D15:D16"/>
    <mergeCell ref="E15:E16"/>
    <mergeCell ref="F15:F16"/>
    <mergeCell ref="I15:I16"/>
    <mergeCell ref="AA13:AA14"/>
    <mergeCell ref="J13:J14"/>
    <mergeCell ref="M13:M14"/>
    <mergeCell ref="N13:N14"/>
    <mergeCell ref="Q13:Q14"/>
    <mergeCell ref="B13:B14"/>
    <mergeCell ref="C13:C14"/>
    <mergeCell ref="D13:D14"/>
    <mergeCell ref="E13:E14"/>
    <mergeCell ref="F13:F14"/>
    <mergeCell ref="I13:I14"/>
    <mergeCell ref="AA11:AA12"/>
    <mergeCell ref="J11:J12"/>
    <mergeCell ref="M11:M12"/>
    <mergeCell ref="N11:N12"/>
    <mergeCell ref="Q11:Q12"/>
    <mergeCell ref="R11:R12"/>
    <mergeCell ref="B11:B12"/>
    <mergeCell ref="C11:C12"/>
    <mergeCell ref="D11:D12"/>
    <mergeCell ref="E11:E12"/>
    <mergeCell ref="F11:F12"/>
    <mergeCell ref="I11:I12"/>
    <mergeCell ref="B7:B9"/>
    <mergeCell ref="C7:C9"/>
    <mergeCell ref="D7:D9"/>
    <mergeCell ref="E7:E9"/>
    <mergeCell ref="F7:I7"/>
    <mergeCell ref="J7:M7"/>
    <mergeCell ref="N7:Q7"/>
  </mergeCells>
  <phoneticPr fontId="23" type="noConversion"/>
  <pageMargins left="0.46" right="0.75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26"/>
  <sheetViews>
    <sheetView workbookViewId="0">
      <selection activeCell="A36" sqref="A36:XFD175"/>
    </sheetView>
  </sheetViews>
  <sheetFormatPr defaultRowHeight="13.8" x14ac:dyDescent="0.25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9.88671875" style="4" customWidth="1"/>
    <col min="6" max="6" width="3.44140625" style="3" customWidth="1"/>
    <col min="7" max="7" width="4.8867187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3.6640625" style="2" customWidth="1"/>
    <col min="12" max="12" width="3.44140625" style="3" customWidth="1"/>
    <col min="13" max="13" width="3.44140625" style="2" customWidth="1"/>
    <col min="14" max="14" width="3.44140625" style="3" customWidth="1"/>
    <col min="15" max="15" width="4.109375" style="2" customWidth="1"/>
    <col min="16" max="16" width="3.44140625" style="3" customWidth="1"/>
    <col min="17" max="17" width="3.44140625" style="2" customWidth="1"/>
    <col min="18" max="18" width="4.5546875" customWidth="1"/>
    <col min="19" max="19" width="4.33203125" customWidth="1"/>
    <col min="20" max="20" width="3.44140625" style="3" customWidth="1"/>
    <col min="21" max="21" width="3.44140625" style="2" customWidth="1"/>
    <col min="22" max="22" width="3.44140625" style="3" customWidth="1"/>
    <col min="23" max="23" width="4.44140625" style="2" customWidth="1"/>
    <col min="24" max="24" width="3.44140625" style="3" customWidth="1"/>
    <col min="25" max="25" width="3.44140625" style="2" customWidth="1"/>
    <col min="26" max="26" width="5.6640625" style="3" customWidth="1"/>
    <col min="27" max="27" width="9.6640625" style="2" customWidth="1"/>
    <col min="28" max="28" width="3.44140625" style="3" customWidth="1"/>
    <col min="29" max="29" width="3.44140625" style="2" customWidth="1"/>
    <col min="30" max="30" width="3.44140625" style="3" customWidth="1"/>
    <col min="31" max="31" width="2.6640625" style="2" customWidth="1"/>
  </cols>
  <sheetData>
    <row r="1" spans="1:31" ht="13.2" x14ac:dyDescent="0.25">
      <c r="A1" s="49"/>
      <c r="B1" s="367" t="str">
        <f>Arvud!A2</f>
        <v>X Maalehe ja Maaspordikeskuse auhinnavõistlus vabamaadluses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457"/>
      <c r="AC1" s="457"/>
      <c r="AD1" s="457"/>
      <c r="AE1" s="457"/>
    </row>
    <row r="2" spans="1:31" ht="13.2" x14ac:dyDescent="0.25">
      <c r="A2" s="49"/>
      <c r="B2" s="367" t="str">
        <f>Arvud!A5</f>
        <v>26.01 - 27.01.2019.a.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457"/>
      <c r="AC2" s="457"/>
      <c r="AD2" s="457"/>
      <c r="AE2" s="457"/>
    </row>
    <row r="3" spans="1:31" s="1" customFormat="1" ht="15" customHeight="1" x14ac:dyDescent="0.25">
      <c r="A3" s="114"/>
      <c r="B3" s="367" t="str">
        <f>Arvud!A8</f>
        <v>Järvamaa, Paide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457"/>
      <c r="AC3" s="457"/>
      <c r="AD3" s="457"/>
      <c r="AE3" s="457"/>
    </row>
    <row r="4" spans="1:31" s="1" customFormat="1" ht="2.25" customHeight="1" x14ac:dyDescent="0.2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</row>
    <row r="5" spans="1:31" s="1" customFormat="1" ht="15" customHeight="1" x14ac:dyDescent="0.25">
      <c r="B5" s="212"/>
      <c r="C5" s="33" t="s">
        <v>37</v>
      </c>
      <c r="D5" s="35">
        <v>41</v>
      </c>
      <c r="E5" s="34" t="s">
        <v>7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</row>
    <row r="6" spans="1:31" ht="3.75" customHeight="1" thickBot="1" x14ac:dyDescent="0.3"/>
    <row r="7" spans="1:31" ht="14.25" customHeight="1" x14ac:dyDescent="0.25">
      <c r="B7" s="272" t="s">
        <v>1</v>
      </c>
      <c r="C7" s="368" t="s">
        <v>33</v>
      </c>
      <c r="D7" s="371" t="s">
        <v>35</v>
      </c>
      <c r="E7" s="374" t="s">
        <v>34</v>
      </c>
      <c r="F7" s="229" t="s">
        <v>9</v>
      </c>
      <c r="G7" s="229"/>
      <c r="H7" s="229"/>
      <c r="I7" s="229"/>
      <c r="J7" s="321" t="s">
        <v>10</v>
      </c>
      <c r="K7" s="229"/>
      <c r="L7" s="229"/>
      <c r="M7" s="230"/>
      <c r="N7" s="229" t="s">
        <v>11</v>
      </c>
      <c r="O7" s="229"/>
      <c r="P7" s="229"/>
      <c r="Q7" s="229"/>
      <c r="R7" s="321" t="s">
        <v>30</v>
      </c>
      <c r="S7" s="229"/>
      <c r="T7" s="229"/>
      <c r="U7" s="230"/>
      <c r="V7" s="229" t="s">
        <v>31</v>
      </c>
      <c r="W7" s="229"/>
      <c r="X7" s="229"/>
      <c r="Y7" s="229"/>
      <c r="Z7" s="108" t="s">
        <v>38</v>
      </c>
      <c r="AA7" s="334" t="s">
        <v>39</v>
      </c>
    </row>
    <row r="8" spans="1:31" ht="14.25" customHeight="1" x14ac:dyDescent="0.25">
      <c r="B8" s="273"/>
      <c r="C8" s="369"/>
      <c r="D8" s="372"/>
      <c r="E8" s="375"/>
      <c r="F8" s="101"/>
      <c r="G8" s="11" t="s">
        <v>0</v>
      </c>
      <c r="H8" s="94" t="s">
        <v>41</v>
      </c>
      <c r="I8" s="102"/>
      <c r="J8" s="104"/>
      <c r="K8" s="11" t="s">
        <v>0</v>
      </c>
      <c r="L8" s="94" t="s">
        <v>41</v>
      </c>
      <c r="M8" s="105"/>
      <c r="N8" s="101"/>
      <c r="O8" s="11" t="s">
        <v>0</v>
      </c>
      <c r="P8" s="94" t="s">
        <v>41</v>
      </c>
      <c r="Q8" s="102"/>
      <c r="R8" s="104"/>
      <c r="S8" s="11" t="s">
        <v>0</v>
      </c>
      <c r="T8" s="94" t="s">
        <v>41</v>
      </c>
      <c r="U8" s="105"/>
      <c r="V8" s="101"/>
      <c r="W8" s="11" t="s">
        <v>0</v>
      </c>
      <c r="X8" s="94" t="s">
        <v>41</v>
      </c>
      <c r="Y8" s="102"/>
      <c r="Z8" s="109" t="s">
        <v>0</v>
      </c>
      <c r="AA8" s="335"/>
      <c r="AB8"/>
      <c r="AC8"/>
      <c r="AD8"/>
      <c r="AE8"/>
    </row>
    <row r="9" spans="1:31" ht="30.6" thickBot="1" x14ac:dyDescent="0.3">
      <c r="B9" s="274"/>
      <c r="C9" s="370"/>
      <c r="D9" s="373"/>
      <c r="E9" s="376"/>
      <c r="F9" s="101"/>
      <c r="G9" s="11" t="s">
        <v>3</v>
      </c>
      <c r="H9" s="96" t="s">
        <v>45</v>
      </c>
      <c r="I9" s="103" t="s">
        <v>44</v>
      </c>
      <c r="J9" s="104"/>
      <c r="K9" s="11" t="s">
        <v>3</v>
      </c>
      <c r="L9" s="96" t="s">
        <v>45</v>
      </c>
      <c r="M9" s="106" t="s">
        <v>44</v>
      </c>
      <c r="N9" s="101"/>
      <c r="O9" s="11" t="s">
        <v>3</v>
      </c>
      <c r="P9" s="96" t="s">
        <v>45</v>
      </c>
      <c r="Q9" s="103" t="s">
        <v>44</v>
      </c>
      <c r="R9" s="104"/>
      <c r="S9" s="11" t="s">
        <v>3</v>
      </c>
      <c r="T9" s="96" t="s">
        <v>45</v>
      </c>
      <c r="U9" s="106" t="s">
        <v>44</v>
      </c>
      <c r="V9" s="101"/>
      <c r="W9" s="11" t="s">
        <v>3</v>
      </c>
      <c r="X9" s="96" t="s">
        <v>45</v>
      </c>
      <c r="Y9" s="103" t="s">
        <v>44</v>
      </c>
      <c r="Z9" s="116" t="s">
        <v>3</v>
      </c>
      <c r="AA9" s="336"/>
      <c r="AB9"/>
      <c r="AC9"/>
      <c r="AD9"/>
      <c r="AE9"/>
    </row>
    <row r="10" spans="1:31" ht="9.75" hidden="1" customHeight="1" x14ac:dyDescent="0.3">
      <c r="B10" s="20"/>
      <c r="C10" s="25" t="s">
        <v>4</v>
      </c>
      <c r="D10" s="113"/>
      <c r="E10" s="26"/>
      <c r="F10" s="21"/>
      <c r="G10" s="27"/>
      <c r="H10" s="28"/>
      <c r="I10" s="28"/>
      <c r="J10" s="21"/>
      <c r="K10" s="27"/>
      <c r="L10" s="28"/>
      <c r="M10" s="28"/>
      <c r="N10" s="21"/>
      <c r="O10" s="27"/>
      <c r="P10" s="28"/>
      <c r="Q10" s="28"/>
      <c r="R10" s="118"/>
      <c r="S10" s="27"/>
      <c r="T10" s="28"/>
      <c r="U10" s="119"/>
      <c r="V10" s="21"/>
      <c r="W10" s="27"/>
      <c r="X10" s="28"/>
      <c r="Y10" s="28"/>
      <c r="Z10" s="117"/>
      <c r="AA10" s="24"/>
      <c r="AB10"/>
      <c r="AC10"/>
      <c r="AD10"/>
      <c r="AE10"/>
    </row>
    <row r="11" spans="1:31" s="13" customFormat="1" ht="11.25" customHeight="1" x14ac:dyDescent="0.25">
      <c r="B11" s="263">
        <v>1</v>
      </c>
      <c r="C11" s="265" t="s">
        <v>106</v>
      </c>
      <c r="D11" s="366"/>
      <c r="E11" s="365" t="s">
        <v>87</v>
      </c>
      <c r="F11" s="347">
        <v>2</v>
      </c>
      <c r="G11" s="39">
        <v>5</v>
      </c>
      <c r="H11" s="40"/>
      <c r="I11" s="359"/>
      <c r="J11" s="347">
        <v>5</v>
      </c>
      <c r="K11" s="39">
        <v>3</v>
      </c>
      <c r="L11" s="40"/>
      <c r="M11" s="359"/>
      <c r="N11" s="347">
        <v>4</v>
      </c>
      <c r="O11" s="39">
        <v>5</v>
      </c>
      <c r="P11" s="40"/>
      <c r="Q11" s="356"/>
      <c r="R11" s="347">
        <v>3</v>
      </c>
      <c r="S11" s="39">
        <v>5</v>
      </c>
      <c r="T11" s="40"/>
      <c r="U11" s="359"/>
      <c r="V11" s="351" t="s">
        <v>8</v>
      </c>
      <c r="W11" s="351"/>
      <c r="X11" s="351"/>
      <c r="Y11" s="351"/>
      <c r="Z11" s="36">
        <f>G11+K11+O11+S11</f>
        <v>18</v>
      </c>
      <c r="AA11" s="352">
        <v>1</v>
      </c>
      <c r="AB11"/>
      <c r="AC11"/>
    </row>
    <row r="12" spans="1:31" s="13" customFormat="1" ht="11.25" customHeight="1" thickBot="1" x14ac:dyDescent="0.3">
      <c r="B12" s="269"/>
      <c r="C12" s="270"/>
      <c r="D12" s="361"/>
      <c r="E12" s="363"/>
      <c r="F12" s="338"/>
      <c r="G12" s="14">
        <v>2</v>
      </c>
      <c r="H12" s="15"/>
      <c r="I12" s="358"/>
      <c r="J12" s="338"/>
      <c r="K12" s="14">
        <v>8</v>
      </c>
      <c r="L12" s="15"/>
      <c r="M12" s="358"/>
      <c r="N12" s="338"/>
      <c r="O12" s="14">
        <v>0</v>
      </c>
      <c r="P12" s="15"/>
      <c r="Q12" s="355"/>
      <c r="R12" s="338"/>
      <c r="S12" s="14">
        <v>8</v>
      </c>
      <c r="T12" s="15"/>
      <c r="U12" s="358"/>
      <c r="V12" s="345"/>
      <c r="W12" s="345"/>
      <c r="X12" s="345"/>
      <c r="Y12" s="345"/>
      <c r="Z12" s="37">
        <f>G12+K12+O12+S12</f>
        <v>18</v>
      </c>
      <c r="AA12" s="353"/>
      <c r="AB12"/>
      <c r="AC12"/>
    </row>
    <row r="13" spans="1:31" s="13" customFormat="1" ht="11.25" customHeight="1" x14ac:dyDescent="0.25">
      <c r="B13" s="263">
        <v>2</v>
      </c>
      <c r="C13" s="265" t="s">
        <v>108</v>
      </c>
      <c r="D13" s="366"/>
      <c r="E13" s="365" t="s">
        <v>83</v>
      </c>
      <c r="F13" s="347">
        <v>1</v>
      </c>
      <c r="G13" s="39">
        <v>0</v>
      </c>
      <c r="H13" s="40"/>
      <c r="I13" s="359"/>
      <c r="J13" s="337">
        <v>3</v>
      </c>
      <c r="K13" s="17">
        <v>5</v>
      </c>
      <c r="L13" s="18"/>
      <c r="M13" s="357"/>
      <c r="N13" s="337">
        <v>5</v>
      </c>
      <c r="O13" s="17">
        <v>0</v>
      </c>
      <c r="P13" s="18"/>
      <c r="Q13" s="354"/>
      <c r="R13" s="347" t="s">
        <v>8</v>
      </c>
      <c r="S13" s="351"/>
      <c r="T13" s="351"/>
      <c r="U13" s="352"/>
      <c r="V13" s="282">
        <v>4</v>
      </c>
      <c r="W13" s="17">
        <v>5</v>
      </c>
      <c r="X13" s="18"/>
      <c r="Y13" s="354"/>
      <c r="Z13" s="19">
        <f>G13+K13+O13+W13</f>
        <v>10</v>
      </c>
      <c r="AA13" s="360">
        <v>3</v>
      </c>
      <c r="AB13"/>
      <c r="AC13"/>
    </row>
    <row r="14" spans="1:31" s="13" customFormat="1" ht="11.25" customHeight="1" thickBot="1" x14ac:dyDescent="0.3">
      <c r="B14" s="264"/>
      <c r="C14" s="266"/>
      <c r="D14" s="362"/>
      <c r="E14" s="364"/>
      <c r="F14" s="338"/>
      <c r="G14" s="14">
        <v>0</v>
      </c>
      <c r="H14" s="15"/>
      <c r="I14" s="358"/>
      <c r="J14" s="338"/>
      <c r="K14" s="14">
        <v>3</v>
      </c>
      <c r="L14" s="15"/>
      <c r="M14" s="358"/>
      <c r="N14" s="338"/>
      <c r="O14" s="14">
        <v>0</v>
      </c>
      <c r="P14" s="15"/>
      <c r="Q14" s="355"/>
      <c r="R14" s="338"/>
      <c r="S14" s="345"/>
      <c r="T14" s="345"/>
      <c r="U14" s="353"/>
      <c r="V14" s="345"/>
      <c r="W14" s="14">
        <v>0</v>
      </c>
      <c r="X14" s="15"/>
      <c r="Y14" s="355"/>
      <c r="Z14" s="115">
        <f>G14+K14+O14+W14</f>
        <v>3</v>
      </c>
      <c r="AA14" s="353"/>
      <c r="AB14"/>
      <c r="AC14"/>
    </row>
    <row r="15" spans="1:31" s="13" customFormat="1" ht="11.25" customHeight="1" x14ac:dyDescent="0.25">
      <c r="B15" s="269">
        <v>3</v>
      </c>
      <c r="C15" s="270" t="s">
        <v>174</v>
      </c>
      <c r="D15" s="361"/>
      <c r="E15" s="363" t="s">
        <v>83</v>
      </c>
      <c r="F15" s="337">
        <v>4</v>
      </c>
      <c r="G15" s="17">
        <v>5</v>
      </c>
      <c r="H15" s="18"/>
      <c r="I15" s="357"/>
      <c r="J15" s="282">
        <v>2</v>
      </c>
      <c r="K15" s="17">
        <v>0</v>
      </c>
      <c r="L15" s="18"/>
      <c r="M15" s="357"/>
      <c r="N15" s="347" t="s">
        <v>8</v>
      </c>
      <c r="O15" s="351"/>
      <c r="P15" s="351"/>
      <c r="Q15" s="351"/>
      <c r="R15" s="337">
        <v>1</v>
      </c>
      <c r="S15" s="17">
        <v>0</v>
      </c>
      <c r="T15" s="18"/>
      <c r="U15" s="357"/>
      <c r="V15" s="282">
        <v>5</v>
      </c>
      <c r="W15" s="17">
        <v>0</v>
      </c>
      <c r="X15" s="18"/>
      <c r="Y15" s="354"/>
      <c r="Z15" s="36">
        <f>G15+K15+S15+W15</f>
        <v>5</v>
      </c>
      <c r="AA15" s="360">
        <v>4</v>
      </c>
      <c r="AB15"/>
      <c r="AC15"/>
    </row>
    <row r="16" spans="1:31" s="13" customFormat="1" ht="11.25" customHeight="1" thickBot="1" x14ac:dyDescent="0.3">
      <c r="B16" s="264"/>
      <c r="C16" s="266"/>
      <c r="D16" s="362"/>
      <c r="E16" s="364"/>
      <c r="F16" s="338"/>
      <c r="G16" s="14">
        <v>0</v>
      </c>
      <c r="H16" s="15"/>
      <c r="I16" s="358"/>
      <c r="J16" s="345"/>
      <c r="K16" s="14">
        <v>0</v>
      </c>
      <c r="L16" s="15"/>
      <c r="M16" s="358"/>
      <c r="N16" s="338"/>
      <c r="O16" s="345"/>
      <c r="P16" s="345"/>
      <c r="Q16" s="345"/>
      <c r="R16" s="338"/>
      <c r="S16" s="14">
        <v>0</v>
      </c>
      <c r="T16" s="15"/>
      <c r="U16" s="358"/>
      <c r="V16" s="345"/>
      <c r="W16" s="14">
        <v>0</v>
      </c>
      <c r="X16" s="15"/>
      <c r="Y16" s="355"/>
      <c r="Z16" s="37">
        <f>G16+K16+S16+W16</f>
        <v>0</v>
      </c>
      <c r="AA16" s="353"/>
      <c r="AB16"/>
      <c r="AC16"/>
    </row>
    <row r="17" spans="2:31" s="13" customFormat="1" ht="11.25" customHeight="1" x14ac:dyDescent="0.25">
      <c r="B17" s="269">
        <v>4</v>
      </c>
      <c r="C17" s="270" t="s">
        <v>109</v>
      </c>
      <c r="D17" s="361"/>
      <c r="E17" s="363" t="s">
        <v>83</v>
      </c>
      <c r="F17" s="337">
        <v>3</v>
      </c>
      <c r="G17" s="17">
        <v>0</v>
      </c>
      <c r="H17" s="18"/>
      <c r="I17" s="357"/>
      <c r="J17" s="347" t="s">
        <v>8</v>
      </c>
      <c r="K17" s="351"/>
      <c r="L17" s="351"/>
      <c r="M17" s="352"/>
      <c r="N17" s="337">
        <v>1</v>
      </c>
      <c r="O17" s="17">
        <v>0</v>
      </c>
      <c r="P17" s="18"/>
      <c r="Q17" s="354"/>
      <c r="R17" s="337">
        <v>5</v>
      </c>
      <c r="S17" s="17">
        <v>0</v>
      </c>
      <c r="T17" s="18"/>
      <c r="U17" s="357"/>
      <c r="V17" s="282">
        <v>2</v>
      </c>
      <c r="W17" s="17">
        <v>0</v>
      </c>
      <c r="X17" s="18"/>
      <c r="Y17" s="354"/>
      <c r="Z17" s="19">
        <f>G17+O17+S17+W17</f>
        <v>0</v>
      </c>
      <c r="AA17" s="360">
        <v>5</v>
      </c>
      <c r="AB17"/>
      <c r="AC17"/>
    </row>
    <row r="18" spans="2:31" s="13" customFormat="1" ht="11.25" customHeight="1" thickBot="1" x14ac:dyDescent="0.3">
      <c r="B18" s="264"/>
      <c r="C18" s="266"/>
      <c r="D18" s="362"/>
      <c r="E18" s="364"/>
      <c r="F18" s="338"/>
      <c r="G18" s="14">
        <v>0</v>
      </c>
      <c r="H18" s="15"/>
      <c r="I18" s="358"/>
      <c r="J18" s="338"/>
      <c r="K18" s="345"/>
      <c r="L18" s="345"/>
      <c r="M18" s="353"/>
      <c r="N18" s="338"/>
      <c r="O18" s="14">
        <v>0</v>
      </c>
      <c r="P18" s="15"/>
      <c r="Q18" s="355"/>
      <c r="R18" s="338"/>
      <c r="S18" s="14">
        <v>0</v>
      </c>
      <c r="T18" s="15"/>
      <c r="U18" s="358"/>
      <c r="V18" s="345"/>
      <c r="W18" s="14">
        <v>0</v>
      </c>
      <c r="X18" s="15"/>
      <c r="Y18" s="355"/>
      <c r="Z18" s="115">
        <f>G18+O18+S18+W18</f>
        <v>0</v>
      </c>
      <c r="AA18" s="353"/>
      <c r="AB18"/>
      <c r="AC18"/>
    </row>
    <row r="19" spans="2:31" s="13" customFormat="1" ht="11.25" customHeight="1" x14ac:dyDescent="0.25">
      <c r="B19" s="269">
        <v>5</v>
      </c>
      <c r="C19" s="270" t="s">
        <v>107</v>
      </c>
      <c r="D19" s="361"/>
      <c r="E19" s="363" t="s">
        <v>74</v>
      </c>
      <c r="F19" s="347" t="s">
        <v>8</v>
      </c>
      <c r="G19" s="351"/>
      <c r="H19" s="351"/>
      <c r="I19" s="352"/>
      <c r="J19" s="282">
        <v>1</v>
      </c>
      <c r="K19" s="17">
        <v>1</v>
      </c>
      <c r="L19" s="18"/>
      <c r="M19" s="357"/>
      <c r="N19" s="337">
        <v>2</v>
      </c>
      <c r="O19" s="17">
        <v>4</v>
      </c>
      <c r="P19" s="18"/>
      <c r="Q19" s="354"/>
      <c r="R19" s="337">
        <v>4</v>
      </c>
      <c r="S19" s="17">
        <v>5</v>
      </c>
      <c r="T19" s="18"/>
      <c r="U19" s="357"/>
      <c r="V19" s="282">
        <v>3</v>
      </c>
      <c r="W19" s="17">
        <v>4</v>
      </c>
      <c r="X19" s="18"/>
      <c r="Y19" s="354"/>
      <c r="Z19" s="36">
        <f>K19+O19+S19+W19</f>
        <v>14</v>
      </c>
      <c r="AA19" s="360">
        <v>2</v>
      </c>
      <c r="AB19"/>
      <c r="AC19"/>
    </row>
    <row r="20" spans="2:31" s="13" customFormat="1" ht="11.25" customHeight="1" thickBot="1" x14ac:dyDescent="0.3">
      <c r="B20" s="264"/>
      <c r="C20" s="266"/>
      <c r="D20" s="362"/>
      <c r="E20" s="364"/>
      <c r="F20" s="338"/>
      <c r="G20" s="345"/>
      <c r="H20" s="345"/>
      <c r="I20" s="353"/>
      <c r="J20" s="345"/>
      <c r="K20" s="14">
        <v>1</v>
      </c>
      <c r="L20" s="15"/>
      <c r="M20" s="358"/>
      <c r="N20" s="338"/>
      <c r="O20" s="14">
        <v>10</v>
      </c>
      <c r="P20" s="15"/>
      <c r="Q20" s="355"/>
      <c r="R20" s="338"/>
      <c r="S20" s="14">
        <v>0</v>
      </c>
      <c r="T20" s="15"/>
      <c r="U20" s="358"/>
      <c r="V20" s="345"/>
      <c r="W20" s="14">
        <v>10</v>
      </c>
      <c r="X20" s="15"/>
      <c r="Y20" s="355"/>
      <c r="Z20" s="37">
        <f>K20+O20+S20+W20</f>
        <v>21</v>
      </c>
      <c r="AA20" s="353"/>
      <c r="AB20" s="3"/>
      <c r="AC20" s="2"/>
      <c r="AD20"/>
      <c r="AE20"/>
    </row>
    <row r="21" spans="2:31" ht="11.25" customHeight="1" x14ac:dyDescent="0.25">
      <c r="C21" s="6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AD21"/>
      <c r="AE21"/>
    </row>
    <row r="22" spans="2:31" ht="14.4" customHeight="1" x14ac:dyDescent="0.25">
      <c r="C22" s="215" t="s">
        <v>42</v>
      </c>
      <c r="D22" s="226" t="str">
        <f>Arvud!A11</f>
        <v>Mati Sadam</v>
      </c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8"/>
      <c r="AD22"/>
      <c r="AE22"/>
    </row>
    <row r="23" spans="2:31" ht="13.2" customHeight="1" x14ac:dyDescent="0.25">
      <c r="C23" s="215" t="s">
        <v>43</v>
      </c>
      <c r="D23" s="226" t="str">
        <f>Arvud!A14</f>
        <v>Hans Ilves</v>
      </c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8"/>
      <c r="AD23"/>
      <c r="AE23"/>
    </row>
    <row r="24" spans="2:31" x14ac:dyDescent="0.25">
      <c r="AD24"/>
      <c r="AE24"/>
    </row>
    <row r="25" spans="2:31" x14ac:dyDescent="0.25">
      <c r="AD25"/>
      <c r="AE25"/>
    </row>
    <row r="26" spans="2:31" x14ac:dyDescent="0.25">
      <c r="AD26"/>
      <c r="AE26"/>
    </row>
  </sheetData>
  <mergeCells count="85">
    <mergeCell ref="B1:AA1"/>
    <mergeCell ref="B2:AA2"/>
    <mergeCell ref="B3:AA3"/>
    <mergeCell ref="D23:Q23"/>
    <mergeCell ref="R19:R20"/>
    <mergeCell ref="U19:U20"/>
    <mergeCell ref="V19:V20"/>
    <mergeCell ref="Y19:Y20"/>
    <mergeCell ref="AA19:AA20"/>
    <mergeCell ref="D22:Q22"/>
    <mergeCell ref="AA17:AA18"/>
    <mergeCell ref="B19:B20"/>
    <mergeCell ref="C19:C20"/>
    <mergeCell ref="D19:D20"/>
    <mergeCell ref="E19:E20"/>
    <mergeCell ref="F19:I20"/>
    <mergeCell ref="J19:J20"/>
    <mergeCell ref="M19:M20"/>
    <mergeCell ref="N19:N20"/>
    <mergeCell ref="Q19:Q20"/>
    <mergeCell ref="N17:N18"/>
    <mergeCell ref="Q17:Q18"/>
    <mergeCell ref="R17:R18"/>
    <mergeCell ref="U17:U18"/>
    <mergeCell ref="V17:V18"/>
    <mergeCell ref="Y17:Y18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I15:I16"/>
    <mergeCell ref="J15:J16"/>
    <mergeCell ref="M15:M16"/>
    <mergeCell ref="N15:Q16"/>
    <mergeCell ref="R15:R16"/>
    <mergeCell ref="U15:U16"/>
    <mergeCell ref="Q13:Q14"/>
    <mergeCell ref="R13:U14"/>
    <mergeCell ref="V13:V14"/>
    <mergeCell ref="Y13:Y14"/>
    <mergeCell ref="AA13:AA14"/>
    <mergeCell ref="B15:B16"/>
    <mergeCell ref="C15:C16"/>
    <mergeCell ref="D15:D16"/>
    <mergeCell ref="E15:E16"/>
    <mergeCell ref="F15:F16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M11:M12"/>
    <mergeCell ref="N11:N12"/>
    <mergeCell ref="Q11:Q12"/>
    <mergeCell ref="R11:R12"/>
    <mergeCell ref="U11:U12"/>
    <mergeCell ref="V11:Y12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</mergeCells>
  <phoneticPr fontId="23" type="noConversion"/>
  <pageMargins left="0.52" right="0.75" top="0.98425196850393704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Z30"/>
  <sheetViews>
    <sheetView workbookViewId="0">
      <selection activeCell="C7" sqref="C7:C10"/>
    </sheetView>
  </sheetViews>
  <sheetFormatPr defaultRowHeight="13.8" x14ac:dyDescent="0.25"/>
  <cols>
    <col min="1" max="1" width="3.109375" customWidth="1"/>
    <col min="2" max="2" width="3.6640625" customWidth="1"/>
    <col min="3" max="3" width="21.5546875" customWidth="1"/>
    <col min="4" max="4" width="3.5546875" customWidth="1"/>
    <col min="5" max="5" width="8.88671875" style="4"/>
    <col min="6" max="6" width="3.44140625" style="162" customWidth="1"/>
    <col min="7" max="7" width="4.6640625" style="2" customWidth="1"/>
    <col min="8" max="8" width="3.44140625" style="162" customWidth="1"/>
    <col min="9" max="9" width="3.44140625" style="2" customWidth="1"/>
    <col min="10" max="10" width="4.33203125" style="162" customWidth="1"/>
    <col min="11" max="11" width="4.88671875" style="2" bestFit="1" customWidth="1"/>
    <col min="12" max="12" width="3.44140625" style="162" customWidth="1"/>
    <col min="13" max="13" width="3.44140625" style="2" customWidth="1"/>
    <col min="14" max="14" width="3.44140625" style="162" customWidth="1"/>
    <col min="15" max="15" width="4.88671875" style="2" bestFit="1" customWidth="1"/>
    <col min="16" max="16" width="3.44140625" style="162" customWidth="1"/>
    <col min="17" max="17" width="3.44140625" style="2" customWidth="1"/>
    <col min="18" max="18" width="4.5546875" hidden="1" customWidth="1"/>
    <col min="19" max="19" width="3.88671875" hidden="1" customWidth="1"/>
    <col min="20" max="20" width="3.44140625" style="162" customWidth="1"/>
    <col min="21" max="21" width="4.44140625" style="2" customWidth="1"/>
    <col min="22" max="22" width="3.44140625" style="162" customWidth="1"/>
    <col min="23" max="23" width="3.33203125" style="2" customWidth="1"/>
    <col min="24" max="24" width="3.44140625" style="162" hidden="1" customWidth="1"/>
    <col min="25" max="25" width="3.44140625" style="2" hidden="1" customWidth="1"/>
    <col min="26" max="26" width="3.44140625" style="162" hidden="1" customWidth="1"/>
    <col min="27" max="27" width="2.6640625" style="2" hidden="1" customWidth="1"/>
    <col min="28" max="28" width="3.44140625" style="162" hidden="1" customWidth="1"/>
    <col min="29" max="29" width="3.44140625" style="2" hidden="1" customWidth="1"/>
    <col min="30" max="30" width="3.44140625" style="162" hidden="1" customWidth="1"/>
    <col min="31" max="31" width="2.6640625" style="2" hidden="1" customWidth="1"/>
    <col min="32" max="32" width="3.6640625" customWidth="1"/>
    <col min="33" max="33" width="4.88671875" customWidth="1"/>
    <col min="34" max="34" width="3.5546875" customWidth="1"/>
    <col min="35" max="35" width="2.88671875" customWidth="1"/>
    <col min="36" max="36" width="5.33203125" customWidth="1"/>
  </cols>
  <sheetData>
    <row r="1" spans="2:78" ht="13.2" x14ac:dyDescent="0.25">
      <c r="B1" s="420" t="str">
        <f>Arvud!A2</f>
        <v>X Maalehe ja Maaspordikeskuse auhinnavõistlus vabamaadluses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</row>
    <row r="2" spans="2:78" ht="13.2" x14ac:dyDescent="0.25">
      <c r="B2" s="420" t="str">
        <f>Arvud!A5</f>
        <v>26.01 - 27.01.2019.a.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</row>
    <row r="3" spans="2:78" s="44" customFormat="1" ht="15" customHeight="1" x14ac:dyDescent="0.25">
      <c r="B3" s="420" t="str">
        <f>Arvud!A8</f>
        <v>Järvamaa, Paide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</row>
    <row r="4" spans="2:78" s="44" customFormat="1" ht="2.25" customHeight="1" x14ac:dyDescent="0.2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</row>
    <row r="5" spans="2:78" s="44" customFormat="1" ht="15" customHeight="1" x14ac:dyDescent="0.25">
      <c r="B5" s="212"/>
      <c r="C5" s="33" t="s">
        <v>62</v>
      </c>
      <c r="D5" s="35">
        <v>45</v>
      </c>
      <c r="E5" s="34" t="s">
        <v>7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</row>
    <row r="6" spans="2:78" ht="3.75" customHeight="1" thickBot="1" x14ac:dyDescent="0.3"/>
    <row r="7" spans="2:78" ht="14.25" customHeight="1" x14ac:dyDescent="0.25">
      <c r="B7" s="272" t="s">
        <v>1</v>
      </c>
      <c r="C7" s="275" t="s">
        <v>33</v>
      </c>
      <c r="D7" s="278" t="s">
        <v>35</v>
      </c>
      <c r="E7" s="251" t="s">
        <v>34</v>
      </c>
      <c r="F7" s="421" t="s">
        <v>63</v>
      </c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10"/>
      <c r="R7" s="30" t="s">
        <v>64</v>
      </c>
      <c r="S7" s="405" t="s">
        <v>39</v>
      </c>
      <c r="T7" s="408" t="s">
        <v>46</v>
      </c>
      <c r="U7" s="409"/>
      <c r="V7" s="409"/>
      <c r="W7" s="410"/>
      <c r="X7" s="163"/>
      <c r="Y7" s="163"/>
      <c r="Z7" s="163"/>
      <c r="AA7" s="163"/>
      <c r="AB7" s="163"/>
      <c r="AC7" s="163"/>
      <c r="AD7" s="163"/>
      <c r="AE7" s="163"/>
      <c r="AF7" s="408" t="s">
        <v>59</v>
      </c>
      <c r="AG7" s="409"/>
      <c r="AH7" s="409"/>
      <c r="AI7" s="411"/>
      <c r="AJ7" s="164"/>
      <c r="AK7" s="412" t="s">
        <v>39</v>
      </c>
    </row>
    <row r="8" spans="2:78" ht="13.2" x14ac:dyDescent="0.25">
      <c r="B8" s="273"/>
      <c r="C8" s="276"/>
      <c r="D8" s="279"/>
      <c r="E8" s="349"/>
      <c r="F8" s="378" t="s">
        <v>9</v>
      </c>
      <c r="G8" s="379"/>
      <c r="H8" s="379"/>
      <c r="I8" s="380"/>
      <c r="J8" s="378" t="s">
        <v>10</v>
      </c>
      <c r="K8" s="379"/>
      <c r="L8" s="379"/>
      <c r="M8" s="380"/>
      <c r="N8" s="378" t="s">
        <v>11</v>
      </c>
      <c r="O8" s="379"/>
      <c r="P8" s="379"/>
      <c r="Q8" s="413"/>
      <c r="R8" s="31" t="s">
        <v>0</v>
      </c>
      <c r="S8" s="406"/>
      <c r="T8" s="414" t="s">
        <v>30</v>
      </c>
      <c r="U8" s="379"/>
      <c r="V8" s="379"/>
      <c r="W8" s="413"/>
      <c r="X8" s="165"/>
      <c r="Y8" s="166"/>
      <c r="Z8" s="166"/>
      <c r="AA8" s="166"/>
      <c r="AB8" s="166"/>
      <c r="AC8" s="166"/>
      <c r="AD8" s="166"/>
      <c r="AE8" s="167"/>
      <c r="AF8" s="415"/>
      <c r="AG8" s="416"/>
      <c r="AH8" s="416"/>
      <c r="AI8" s="416"/>
      <c r="AJ8" s="168"/>
      <c r="AK8" s="335"/>
    </row>
    <row r="9" spans="2:78" ht="13.2" x14ac:dyDescent="0.25">
      <c r="B9" s="273"/>
      <c r="C9" s="276"/>
      <c r="D9" s="279"/>
      <c r="E9" s="349"/>
      <c r="F9" s="169"/>
      <c r="G9" s="11" t="s">
        <v>0</v>
      </c>
      <c r="H9" s="170"/>
      <c r="I9" s="171"/>
      <c r="J9" s="169"/>
      <c r="K9" s="11" t="s">
        <v>0</v>
      </c>
      <c r="L9" s="170"/>
      <c r="M9" s="171"/>
      <c r="N9" s="169"/>
      <c r="O9" s="11" t="s">
        <v>0</v>
      </c>
      <c r="P9" s="170"/>
      <c r="Q9" s="170"/>
      <c r="R9" s="172"/>
      <c r="S9" s="406"/>
      <c r="T9" s="173"/>
      <c r="U9" s="217"/>
      <c r="V9" s="217"/>
      <c r="W9" s="174"/>
      <c r="X9" s="214"/>
      <c r="Y9" s="217"/>
      <c r="Z9" s="217"/>
      <c r="AA9" s="217"/>
      <c r="AB9" s="217"/>
      <c r="AC9" s="217"/>
      <c r="AD9" s="217"/>
      <c r="AE9" s="213"/>
      <c r="AF9" s="175"/>
      <c r="AG9" s="45"/>
      <c r="AH9" s="45"/>
      <c r="AI9" s="45"/>
      <c r="AJ9" s="176" t="s">
        <v>65</v>
      </c>
      <c r="AK9" s="335"/>
    </row>
    <row r="10" spans="2:78" ht="30.6" thickBot="1" x14ac:dyDescent="0.3">
      <c r="B10" s="274"/>
      <c r="C10" s="277"/>
      <c r="D10" s="280"/>
      <c r="E10" s="350"/>
      <c r="F10" s="177"/>
      <c r="G10" s="178" t="s">
        <v>3</v>
      </c>
      <c r="H10" s="96" t="s">
        <v>45</v>
      </c>
      <c r="I10" s="103" t="s">
        <v>44</v>
      </c>
      <c r="J10" s="177"/>
      <c r="K10" s="178" t="s">
        <v>3</v>
      </c>
      <c r="L10" s="96" t="s">
        <v>45</v>
      </c>
      <c r="M10" s="103" t="s">
        <v>44</v>
      </c>
      <c r="N10" s="177"/>
      <c r="O10" s="178" t="s">
        <v>3</v>
      </c>
      <c r="P10" s="96" t="s">
        <v>45</v>
      </c>
      <c r="Q10" s="103" t="s">
        <v>44</v>
      </c>
      <c r="R10" s="32" t="s">
        <v>3</v>
      </c>
      <c r="S10" s="407"/>
      <c r="T10" s="179"/>
      <c r="U10" s="155" t="s">
        <v>3</v>
      </c>
      <c r="V10" s="156" t="s">
        <v>45</v>
      </c>
      <c r="W10" s="158" t="s">
        <v>44</v>
      </c>
      <c r="X10" s="180"/>
      <c r="Y10" s="181"/>
      <c r="Z10" s="156" t="s">
        <v>66</v>
      </c>
      <c r="AA10" s="156" t="s">
        <v>2</v>
      </c>
      <c r="AB10" s="182"/>
      <c r="AC10" s="181"/>
      <c r="AD10" s="156" t="s">
        <v>66</v>
      </c>
      <c r="AE10" s="157" t="s">
        <v>2</v>
      </c>
      <c r="AF10" s="179"/>
      <c r="AG10" s="155" t="s">
        <v>3</v>
      </c>
      <c r="AH10" s="156" t="s">
        <v>45</v>
      </c>
      <c r="AI10" s="158" t="s">
        <v>44</v>
      </c>
      <c r="AJ10" s="183" t="s">
        <v>3</v>
      </c>
      <c r="AK10" s="336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</row>
    <row r="11" spans="2:78" ht="9.75" customHeight="1" thickBot="1" x14ac:dyDescent="0.3">
      <c r="B11" s="20"/>
      <c r="C11" s="25" t="s">
        <v>67</v>
      </c>
      <c r="D11" s="23"/>
      <c r="E11" s="26"/>
      <c r="F11" s="184"/>
      <c r="G11" s="27"/>
      <c r="H11" s="28"/>
      <c r="I11" s="28"/>
      <c r="J11" s="184"/>
      <c r="K11" s="27"/>
      <c r="L11" s="28"/>
      <c r="M11" s="28"/>
      <c r="N11" s="184"/>
      <c r="O11" s="27"/>
      <c r="P11" s="28"/>
      <c r="Q11" s="28"/>
      <c r="R11" s="22"/>
      <c r="S11" s="23"/>
      <c r="T11" s="185"/>
      <c r="U11" s="91"/>
      <c r="V11" s="92"/>
      <c r="W11" s="92"/>
      <c r="X11" s="185"/>
      <c r="Y11" s="91"/>
      <c r="Z11" s="92"/>
      <c r="AA11" s="92"/>
      <c r="AB11" s="185"/>
      <c r="AC11" s="91"/>
      <c r="AD11" s="92"/>
      <c r="AE11" s="92"/>
      <c r="AJ11" s="186"/>
      <c r="AK11" s="24"/>
      <c r="AM11" s="187"/>
      <c r="AN11" s="57" t="s">
        <v>12</v>
      </c>
      <c r="AO11" s="188"/>
      <c r="AP11" s="48"/>
      <c r="AQ11" s="99"/>
      <c r="AR11" s="99"/>
      <c r="AS11" s="188"/>
      <c r="AT11" s="48"/>
      <c r="AU11" s="99"/>
      <c r="AV11" s="99"/>
      <c r="AW11" s="188"/>
      <c r="AX11" s="48"/>
      <c r="AY11" s="99"/>
      <c r="AZ11" s="189"/>
      <c r="BA11" s="98"/>
      <c r="BB11" s="199"/>
      <c r="BC11" s="188"/>
      <c r="BD11" s="48"/>
      <c r="BE11" s="99"/>
      <c r="BF11" s="99"/>
      <c r="BG11" s="120"/>
      <c r="BH11" s="48"/>
      <c r="BI11" s="99"/>
      <c r="BJ11" s="99"/>
      <c r="BK11" s="120"/>
      <c r="BL11" s="48"/>
      <c r="BM11" s="99"/>
      <c r="BN11" s="99"/>
      <c r="BO11" s="98"/>
      <c r="BP11" s="199"/>
      <c r="BQ11" s="49"/>
      <c r="BR11" s="49"/>
      <c r="BS11" s="49"/>
      <c r="BT11" s="49"/>
      <c r="BU11" s="49"/>
      <c r="BV11" s="49"/>
      <c r="BW11" s="49"/>
      <c r="BX11" s="49"/>
      <c r="BY11" s="49"/>
      <c r="BZ11" s="49"/>
    </row>
    <row r="12" spans="2:78" s="13" customFormat="1" ht="11.25" customHeight="1" x14ac:dyDescent="0.2">
      <c r="B12" s="263">
        <v>1</v>
      </c>
      <c r="C12" s="418" t="s">
        <v>110</v>
      </c>
      <c r="D12" s="417"/>
      <c r="E12" s="243" t="s">
        <v>87</v>
      </c>
      <c r="F12" s="347">
        <v>2</v>
      </c>
      <c r="G12" s="17">
        <v>0</v>
      </c>
      <c r="H12" s="18"/>
      <c r="I12" s="359"/>
      <c r="J12" s="347">
        <v>3</v>
      </c>
      <c r="K12" s="17">
        <v>0</v>
      </c>
      <c r="L12" s="18"/>
      <c r="M12" s="359"/>
      <c r="N12" s="347">
        <v>4</v>
      </c>
      <c r="O12" s="17">
        <v>0</v>
      </c>
      <c r="P12" s="18"/>
      <c r="Q12" s="359"/>
      <c r="R12" s="36">
        <f>G12+K12</f>
        <v>0</v>
      </c>
      <c r="S12" s="195"/>
      <c r="T12" s="386"/>
      <c r="U12" s="17"/>
      <c r="V12" s="18"/>
      <c r="W12" s="190"/>
      <c r="X12" s="208"/>
      <c r="Y12" s="17"/>
      <c r="Z12" s="18"/>
      <c r="AA12" s="209"/>
      <c r="AB12" s="208"/>
      <c r="AC12" s="17"/>
      <c r="AD12" s="18"/>
      <c r="AE12" s="210"/>
      <c r="AF12" s="347"/>
      <c r="AG12" s="39"/>
      <c r="AH12" s="40"/>
      <c r="AI12" s="389"/>
      <c r="AJ12" s="19">
        <f>G12+K12+O12+U12+AG12</f>
        <v>0</v>
      </c>
      <c r="AK12" s="458">
        <v>7</v>
      </c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</row>
    <row r="13" spans="2:78" s="13" customFormat="1" ht="11.25" customHeight="1" thickBot="1" x14ac:dyDescent="0.25">
      <c r="B13" s="264"/>
      <c r="C13" s="419"/>
      <c r="D13" s="403"/>
      <c r="E13" s="268"/>
      <c r="F13" s="338"/>
      <c r="G13" s="14">
        <v>0</v>
      </c>
      <c r="H13" s="15"/>
      <c r="I13" s="358"/>
      <c r="J13" s="338"/>
      <c r="K13" s="14">
        <v>0</v>
      </c>
      <c r="L13" s="15"/>
      <c r="M13" s="358"/>
      <c r="N13" s="338"/>
      <c r="O13" s="14">
        <v>0</v>
      </c>
      <c r="P13" s="15"/>
      <c r="Q13" s="358"/>
      <c r="R13" s="37">
        <f>G13+K13</f>
        <v>0</v>
      </c>
      <c r="S13" s="196"/>
      <c r="T13" s="383"/>
      <c r="U13" s="14"/>
      <c r="V13" s="15"/>
      <c r="W13" s="191"/>
      <c r="X13" s="206"/>
      <c r="Y13" s="14"/>
      <c r="Z13" s="15"/>
      <c r="AA13" s="207"/>
      <c r="AB13" s="206"/>
      <c r="AC13" s="14"/>
      <c r="AD13" s="15"/>
      <c r="AE13" s="211"/>
      <c r="AF13" s="338"/>
      <c r="AG13" s="14"/>
      <c r="AH13" s="15"/>
      <c r="AI13" s="390"/>
      <c r="AJ13" s="19">
        <f t="shared" ref="AJ13:AJ19" si="0">G13+K13+O13+U13+AG13</f>
        <v>0</v>
      </c>
      <c r="AK13" s="459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</row>
    <row r="14" spans="2:78" s="13" customFormat="1" ht="11.25" customHeight="1" x14ac:dyDescent="0.2">
      <c r="B14" s="263">
        <v>2</v>
      </c>
      <c r="C14" s="265" t="s">
        <v>177</v>
      </c>
      <c r="D14" s="417"/>
      <c r="E14" s="243" t="s">
        <v>83</v>
      </c>
      <c r="F14" s="347">
        <v>1</v>
      </c>
      <c r="G14" s="39">
        <v>5</v>
      </c>
      <c r="H14" s="40"/>
      <c r="I14" s="359"/>
      <c r="J14" s="337">
        <v>4</v>
      </c>
      <c r="K14" s="17">
        <v>0</v>
      </c>
      <c r="L14" s="18"/>
      <c r="M14" s="357"/>
      <c r="N14" s="337">
        <v>3</v>
      </c>
      <c r="O14" s="17">
        <v>5</v>
      </c>
      <c r="P14" s="18"/>
      <c r="Q14" s="354"/>
      <c r="R14" s="36">
        <f>G14+O14</f>
        <v>10</v>
      </c>
      <c r="S14" s="224"/>
      <c r="T14" s="382">
        <v>7</v>
      </c>
      <c r="U14" s="17">
        <v>0</v>
      </c>
      <c r="V14" s="18"/>
      <c r="W14" s="404"/>
      <c r="X14" s="337"/>
      <c r="Y14" s="17"/>
      <c r="Z14" s="18"/>
      <c r="AA14" s="343"/>
      <c r="AB14" s="337"/>
      <c r="AC14" s="17"/>
      <c r="AD14" s="18"/>
      <c r="AE14" s="339"/>
      <c r="AF14" s="337">
        <v>4</v>
      </c>
      <c r="AG14" s="17">
        <v>0</v>
      </c>
      <c r="AH14" s="18"/>
      <c r="AI14" s="398"/>
      <c r="AJ14" s="19">
        <f t="shared" si="0"/>
        <v>10</v>
      </c>
      <c r="AK14" s="250">
        <v>4</v>
      </c>
    </row>
    <row r="15" spans="2:78" s="13" customFormat="1" ht="11.25" customHeight="1" thickBot="1" x14ac:dyDescent="0.25">
      <c r="B15" s="264"/>
      <c r="C15" s="266"/>
      <c r="D15" s="403"/>
      <c r="E15" s="268"/>
      <c r="F15" s="338"/>
      <c r="G15" s="14">
        <v>0</v>
      </c>
      <c r="H15" s="15"/>
      <c r="I15" s="358"/>
      <c r="J15" s="338"/>
      <c r="K15" s="14">
        <v>0</v>
      </c>
      <c r="L15" s="15"/>
      <c r="M15" s="358"/>
      <c r="N15" s="338"/>
      <c r="O15" s="14">
        <v>0</v>
      </c>
      <c r="P15" s="15"/>
      <c r="Q15" s="355"/>
      <c r="R15" s="37">
        <f>G15+O15</f>
        <v>0</v>
      </c>
      <c r="S15" s="225"/>
      <c r="T15" s="383"/>
      <c r="U15" s="14">
        <v>0</v>
      </c>
      <c r="V15" s="15"/>
      <c r="W15" s="388"/>
      <c r="X15" s="338"/>
      <c r="Y15" s="14"/>
      <c r="Z15" s="15"/>
      <c r="AA15" s="344"/>
      <c r="AB15" s="338"/>
      <c r="AC15" s="14"/>
      <c r="AD15" s="15"/>
      <c r="AE15" s="340"/>
      <c r="AF15" s="337"/>
      <c r="AG15" s="159">
        <v>0</v>
      </c>
      <c r="AH15" s="160"/>
      <c r="AI15" s="398"/>
      <c r="AJ15" s="19">
        <f t="shared" si="0"/>
        <v>0</v>
      </c>
      <c r="AK15" s="225"/>
    </row>
    <row r="16" spans="2:78" s="13" customFormat="1" ht="11.25" customHeight="1" x14ac:dyDescent="0.2">
      <c r="B16" s="269">
        <v>3</v>
      </c>
      <c r="C16" s="270" t="s">
        <v>115</v>
      </c>
      <c r="D16" s="402"/>
      <c r="E16" s="244" t="s">
        <v>81</v>
      </c>
      <c r="F16" s="337">
        <v>4</v>
      </c>
      <c r="G16" s="17">
        <v>0</v>
      </c>
      <c r="H16" s="18"/>
      <c r="I16" s="357"/>
      <c r="J16" s="282">
        <v>1</v>
      </c>
      <c r="K16" s="17">
        <v>5</v>
      </c>
      <c r="L16" s="18"/>
      <c r="M16" s="357"/>
      <c r="N16" s="337">
        <v>2</v>
      </c>
      <c r="O16" s="17">
        <v>0</v>
      </c>
      <c r="P16" s="18"/>
      <c r="Q16" s="354"/>
      <c r="R16" s="36">
        <f>K16+O16</f>
        <v>5</v>
      </c>
      <c r="S16" s="224"/>
      <c r="T16" s="382"/>
      <c r="U16" s="17"/>
      <c r="V16" s="18"/>
      <c r="W16" s="343"/>
      <c r="X16" s="337"/>
      <c r="Y16" s="17"/>
      <c r="Z16" s="18"/>
      <c r="AA16" s="343"/>
      <c r="AB16" s="337"/>
      <c r="AC16" s="17"/>
      <c r="AD16" s="18"/>
      <c r="AE16" s="339"/>
      <c r="AF16" s="347"/>
      <c r="AG16" s="39"/>
      <c r="AH16" s="40"/>
      <c r="AI16" s="389"/>
      <c r="AJ16" s="19">
        <f t="shared" si="0"/>
        <v>5</v>
      </c>
      <c r="AK16" s="250">
        <v>5</v>
      </c>
    </row>
    <row r="17" spans="2:37" s="13" customFormat="1" ht="11.25" customHeight="1" thickBot="1" x14ac:dyDescent="0.25">
      <c r="B17" s="264"/>
      <c r="C17" s="266"/>
      <c r="D17" s="403"/>
      <c r="E17" s="268"/>
      <c r="F17" s="338"/>
      <c r="G17" s="14">
        <v>0</v>
      </c>
      <c r="H17" s="15"/>
      <c r="I17" s="358"/>
      <c r="J17" s="345"/>
      <c r="K17" s="14">
        <v>0</v>
      </c>
      <c r="L17" s="15"/>
      <c r="M17" s="358"/>
      <c r="N17" s="338"/>
      <c r="O17" s="14">
        <v>0</v>
      </c>
      <c r="P17" s="15"/>
      <c r="Q17" s="355"/>
      <c r="R17" s="37">
        <f>K17+O17</f>
        <v>0</v>
      </c>
      <c r="S17" s="225"/>
      <c r="T17" s="383"/>
      <c r="U17" s="14"/>
      <c r="V17" s="15"/>
      <c r="W17" s="344"/>
      <c r="X17" s="338"/>
      <c r="Y17" s="14"/>
      <c r="Z17" s="15"/>
      <c r="AA17" s="344"/>
      <c r="AB17" s="338"/>
      <c r="AC17" s="14"/>
      <c r="AD17" s="15"/>
      <c r="AE17" s="340"/>
      <c r="AF17" s="338"/>
      <c r="AG17" s="14"/>
      <c r="AH17" s="15"/>
      <c r="AI17" s="390"/>
      <c r="AJ17" s="19">
        <f t="shared" si="0"/>
        <v>0</v>
      </c>
      <c r="AK17" s="225"/>
    </row>
    <row r="18" spans="2:37" ht="13.2" x14ac:dyDescent="0.25">
      <c r="B18" s="269">
        <v>4</v>
      </c>
      <c r="C18" s="270" t="s">
        <v>112</v>
      </c>
      <c r="D18" s="402"/>
      <c r="E18" s="244" t="s">
        <v>100</v>
      </c>
      <c r="F18" s="337">
        <v>3</v>
      </c>
      <c r="G18" s="17">
        <v>5</v>
      </c>
      <c r="H18" s="18"/>
      <c r="I18" s="357"/>
      <c r="J18" s="282">
        <v>2</v>
      </c>
      <c r="K18" s="17">
        <v>5</v>
      </c>
      <c r="L18" s="18"/>
      <c r="M18" s="357"/>
      <c r="N18" s="337">
        <v>1</v>
      </c>
      <c r="O18" s="17">
        <v>5</v>
      </c>
      <c r="P18" s="18"/>
      <c r="Q18" s="354"/>
      <c r="R18" s="36">
        <f>K18+O18</f>
        <v>10</v>
      </c>
      <c r="S18" s="224"/>
      <c r="T18" s="382">
        <v>5</v>
      </c>
      <c r="U18" s="17">
        <v>0</v>
      </c>
      <c r="V18" s="18"/>
      <c r="W18" s="343"/>
      <c r="X18" s="337"/>
      <c r="Y18" s="17"/>
      <c r="Z18" s="18"/>
      <c r="AA18" s="343"/>
      <c r="AB18" s="337"/>
      <c r="AC18" s="17"/>
      <c r="AD18" s="18"/>
      <c r="AE18" s="339"/>
      <c r="AF18" s="347">
        <v>2</v>
      </c>
      <c r="AG18" s="39">
        <v>5</v>
      </c>
      <c r="AH18" s="40"/>
      <c r="AI18" s="389"/>
      <c r="AJ18" s="19">
        <f t="shared" si="0"/>
        <v>20</v>
      </c>
      <c r="AK18" s="250">
        <v>3</v>
      </c>
    </row>
    <row r="19" spans="2:37" thickBot="1" x14ac:dyDescent="0.3">
      <c r="B19" s="264"/>
      <c r="C19" s="266"/>
      <c r="D19" s="403"/>
      <c r="E19" s="268"/>
      <c r="F19" s="338"/>
      <c r="G19" s="14">
        <v>4</v>
      </c>
      <c r="H19" s="15"/>
      <c r="I19" s="358"/>
      <c r="J19" s="345"/>
      <c r="K19" s="14">
        <v>10</v>
      </c>
      <c r="L19" s="15"/>
      <c r="M19" s="358"/>
      <c r="N19" s="338"/>
      <c r="O19" s="14">
        <v>0</v>
      </c>
      <c r="P19" s="15"/>
      <c r="Q19" s="355"/>
      <c r="R19" s="37">
        <f>K19+O19</f>
        <v>10</v>
      </c>
      <c r="S19" s="225"/>
      <c r="T19" s="383"/>
      <c r="U19" s="14">
        <v>0</v>
      </c>
      <c r="V19" s="15"/>
      <c r="W19" s="344"/>
      <c r="X19" s="338"/>
      <c r="Y19" s="14"/>
      <c r="Z19" s="15"/>
      <c r="AA19" s="344"/>
      <c r="AB19" s="338"/>
      <c r="AC19" s="14"/>
      <c r="AD19" s="15"/>
      <c r="AE19" s="340"/>
      <c r="AF19" s="338"/>
      <c r="AG19" s="14">
        <v>2</v>
      </c>
      <c r="AH19" s="15"/>
      <c r="AI19" s="390"/>
      <c r="AJ19" s="19">
        <f t="shared" si="0"/>
        <v>16</v>
      </c>
      <c r="AK19" s="225"/>
    </row>
    <row r="20" spans="2:37" ht="15" customHeight="1" thickBot="1" x14ac:dyDescent="0.3">
      <c r="B20" s="192" t="s">
        <v>68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J20" s="193"/>
      <c r="AK20" s="194"/>
    </row>
    <row r="21" spans="2:37" ht="13.2" x14ac:dyDescent="0.25">
      <c r="B21" s="269">
        <v>5</v>
      </c>
      <c r="C21" s="270" t="s">
        <v>111</v>
      </c>
      <c r="D21" s="242"/>
      <c r="E21" s="244" t="s">
        <v>83</v>
      </c>
      <c r="F21" s="262">
        <v>6</v>
      </c>
      <c r="G21" s="63">
        <v>5</v>
      </c>
      <c r="H21" s="64"/>
      <c r="I21" s="393"/>
      <c r="J21" s="262">
        <v>7</v>
      </c>
      <c r="K21" s="63">
        <v>1</v>
      </c>
      <c r="L21" s="64"/>
      <c r="M21" s="393"/>
      <c r="N21" s="399" t="s">
        <v>14</v>
      </c>
      <c r="O21" s="400"/>
      <c r="P21" s="400"/>
      <c r="Q21" s="401"/>
      <c r="R21" s="19">
        <f>G21+K21</f>
        <v>6</v>
      </c>
      <c r="S21" s="224"/>
      <c r="T21" s="382">
        <v>4</v>
      </c>
      <c r="U21" s="17">
        <v>5</v>
      </c>
      <c r="V21" s="18"/>
      <c r="W21" s="343"/>
      <c r="X21" s="337"/>
      <c r="Y21" s="17"/>
      <c r="Z21" s="18"/>
      <c r="AA21" s="343"/>
      <c r="AB21" s="337"/>
      <c r="AC21" s="17"/>
      <c r="AD21" s="18"/>
      <c r="AE21" s="339"/>
      <c r="AF21" s="347">
        <v>7</v>
      </c>
      <c r="AG21" s="39">
        <v>5</v>
      </c>
      <c r="AH21" s="40"/>
      <c r="AI21" s="389"/>
      <c r="AJ21" s="19">
        <f>G21+K21+U21+AG21</f>
        <v>16</v>
      </c>
      <c r="AK21" s="250">
        <v>1</v>
      </c>
    </row>
    <row r="22" spans="2:37" thickBot="1" x14ac:dyDescent="0.3">
      <c r="B22" s="269"/>
      <c r="C22" s="270"/>
      <c r="D22" s="242"/>
      <c r="E22" s="244"/>
      <c r="F22" s="246"/>
      <c r="G22" s="66">
        <v>10</v>
      </c>
      <c r="H22" s="67"/>
      <c r="I22" s="394"/>
      <c r="J22" s="246"/>
      <c r="K22" s="66">
        <v>2</v>
      </c>
      <c r="L22" s="67"/>
      <c r="M22" s="394"/>
      <c r="N22" s="234"/>
      <c r="O22" s="235"/>
      <c r="P22" s="235"/>
      <c r="Q22" s="236"/>
      <c r="R22" s="37">
        <f>G22+K22</f>
        <v>12</v>
      </c>
      <c r="S22" s="225"/>
      <c r="T22" s="383"/>
      <c r="U22" s="14">
        <v>4</v>
      </c>
      <c r="V22" s="15"/>
      <c r="W22" s="344"/>
      <c r="X22" s="338"/>
      <c r="Y22" s="14"/>
      <c r="Z22" s="15"/>
      <c r="AA22" s="344"/>
      <c r="AB22" s="338"/>
      <c r="AC22" s="14"/>
      <c r="AD22" s="15"/>
      <c r="AE22" s="340"/>
      <c r="AF22" s="338"/>
      <c r="AG22" s="14">
        <v>8</v>
      </c>
      <c r="AH22" s="15"/>
      <c r="AI22" s="390"/>
      <c r="AJ22" s="16">
        <f>G22+K22+U22+AG22</f>
        <v>24</v>
      </c>
      <c r="AK22" s="225"/>
    </row>
    <row r="23" spans="2:37" ht="13.2" x14ac:dyDescent="0.25">
      <c r="B23" s="263">
        <v>6</v>
      </c>
      <c r="C23" s="265" t="s">
        <v>114</v>
      </c>
      <c r="D23" s="241"/>
      <c r="E23" s="243" t="s">
        <v>83</v>
      </c>
      <c r="F23" s="245">
        <v>5</v>
      </c>
      <c r="G23" s="69">
        <v>0</v>
      </c>
      <c r="H23" s="70"/>
      <c r="I23" s="396"/>
      <c r="J23" s="231" t="s">
        <v>14</v>
      </c>
      <c r="K23" s="232"/>
      <c r="L23" s="232"/>
      <c r="M23" s="233"/>
      <c r="N23" s="245">
        <v>7</v>
      </c>
      <c r="O23" s="69">
        <v>0</v>
      </c>
      <c r="P23" s="70"/>
      <c r="Q23" s="384"/>
      <c r="R23" s="36">
        <f>G23+O23</f>
        <v>0</v>
      </c>
      <c r="S23" s="250"/>
      <c r="T23" s="386"/>
      <c r="U23" s="39"/>
      <c r="V23" s="40"/>
      <c r="W23" s="387"/>
      <c r="X23" s="347"/>
      <c r="Y23" s="39"/>
      <c r="Z23" s="40"/>
      <c r="AA23" s="348"/>
      <c r="AB23" s="347"/>
      <c r="AC23" s="39"/>
      <c r="AD23" s="40"/>
      <c r="AE23" s="397"/>
      <c r="AF23" s="337"/>
      <c r="AG23" s="17"/>
      <c r="AH23" s="18"/>
      <c r="AI23" s="398"/>
      <c r="AJ23" s="36">
        <f>G23+O23+U23+AG23</f>
        <v>0</v>
      </c>
      <c r="AK23" s="250">
        <v>6</v>
      </c>
    </row>
    <row r="24" spans="2:37" thickBot="1" x14ac:dyDescent="0.3">
      <c r="B24" s="264"/>
      <c r="C24" s="266"/>
      <c r="D24" s="267"/>
      <c r="E24" s="244"/>
      <c r="F24" s="262"/>
      <c r="G24" s="74">
        <v>0</v>
      </c>
      <c r="H24" s="75"/>
      <c r="I24" s="393"/>
      <c r="J24" s="234"/>
      <c r="K24" s="235"/>
      <c r="L24" s="235"/>
      <c r="M24" s="236"/>
      <c r="N24" s="246"/>
      <c r="O24" s="66">
        <v>0</v>
      </c>
      <c r="P24" s="67"/>
      <c r="Q24" s="385"/>
      <c r="R24" s="37">
        <f>G24+O24</f>
        <v>0</v>
      </c>
      <c r="S24" s="225"/>
      <c r="T24" s="383"/>
      <c r="U24" s="14"/>
      <c r="V24" s="15"/>
      <c r="W24" s="388"/>
      <c r="X24" s="338"/>
      <c r="Y24" s="14"/>
      <c r="Z24" s="15"/>
      <c r="AA24" s="344"/>
      <c r="AB24" s="338"/>
      <c r="AC24" s="14"/>
      <c r="AD24" s="15"/>
      <c r="AE24" s="340"/>
      <c r="AF24" s="337"/>
      <c r="AG24" s="159"/>
      <c r="AH24" s="160"/>
      <c r="AI24" s="398"/>
      <c r="AJ24" s="16">
        <f>G24+O24+U24+AG24</f>
        <v>0</v>
      </c>
      <c r="AK24" s="225"/>
    </row>
    <row r="25" spans="2:37" ht="13.2" x14ac:dyDescent="0.25">
      <c r="B25" s="269">
        <v>7</v>
      </c>
      <c r="C25" s="270" t="s">
        <v>113</v>
      </c>
      <c r="D25" s="242"/>
      <c r="E25" s="243" t="s">
        <v>74</v>
      </c>
      <c r="F25" s="231" t="s">
        <v>14</v>
      </c>
      <c r="G25" s="232"/>
      <c r="H25" s="232"/>
      <c r="I25" s="233"/>
      <c r="J25" s="391">
        <v>5</v>
      </c>
      <c r="K25" s="63">
        <v>4</v>
      </c>
      <c r="L25" s="64"/>
      <c r="M25" s="393"/>
      <c r="N25" s="262">
        <v>6</v>
      </c>
      <c r="O25" s="63">
        <v>5</v>
      </c>
      <c r="P25" s="64"/>
      <c r="Q25" s="395"/>
      <c r="R25" s="36">
        <f>K25+O25</f>
        <v>9</v>
      </c>
      <c r="S25" s="224"/>
      <c r="T25" s="382">
        <v>2</v>
      </c>
      <c r="U25" s="17">
        <v>5</v>
      </c>
      <c r="V25" s="18"/>
      <c r="W25" s="343"/>
      <c r="X25" s="337"/>
      <c r="Y25" s="17"/>
      <c r="Z25" s="18"/>
      <c r="AA25" s="343"/>
      <c r="AB25" s="337"/>
      <c r="AC25" s="17"/>
      <c r="AD25" s="18"/>
      <c r="AE25" s="339"/>
      <c r="AF25" s="347">
        <v>5</v>
      </c>
      <c r="AG25" s="39">
        <v>0</v>
      </c>
      <c r="AH25" s="40"/>
      <c r="AI25" s="389"/>
      <c r="AJ25" s="19">
        <f>K25+O25+U25+AG25</f>
        <v>14</v>
      </c>
      <c r="AK25" s="250">
        <v>2</v>
      </c>
    </row>
    <row r="26" spans="2:37" thickBot="1" x14ac:dyDescent="0.3">
      <c r="B26" s="264"/>
      <c r="C26" s="266"/>
      <c r="D26" s="267"/>
      <c r="E26" s="268"/>
      <c r="F26" s="234"/>
      <c r="G26" s="235"/>
      <c r="H26" s="235"/>
      <c r="I26" s="236"/>
      <c r="J26" s="392"/>
      <c r="K26" s="66">
        <v>12</v>
      </c>
      <c r="L26" s="67"/>
      <c r="M26" s="394"/>
      <c r="N26" s="246"/>
      <c r="O26" s="66">
        <v>6</v>
      </c>
      <c r="P26" s="67"/>
      <c r="Q26" s="385"/>
      <c r="R26" s="37">
        <f>K26+O26</f>
        <v>18</v>
      </c>
      <c r="S26" s="225"/>
      <c r="T26" s="383"/>
      <c r="U26" s="14">
        <v>4</v>
      </c>
      <c r="V26" s="15"/>
      <c r="W26" s="344"/>
      <c r="X26" s="338"/>
      <c r="Y26" s="14"/>
      <c r="Z26" s="15"/>
      <c r="AA26" s="344"/>
      <c r="AB26" s="338"/>
      <c r="AC26" s="14"/>
      <c r="AD26" s="15"/>
      <c r="AE26" s="340"/>
      <c r="AF26" s="338"/>
      <c r="AG26" s="14">
        <v>4</v>
      </c>
      <c r="AH26" s="15"/>
      <c r="AI26" s="390"/>
      <c r="AJ26" s="37">
        <f>K26+O26+U26+AG26</f>
        <v>26</v>
      </c>
      <c r="AK26" s="225"/>
    </row>
    <row r="29" spans="2:37" x14ac:dyDescent="0.25">
      <c r="C29" s="215" t="s">
        <v>42</v>
      </c>
      <c r="D29" s="381" t="str">
        <f>Arvud!A11</f>
        <v>Mati Sadam</v>
      </c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</row>
    <row r="30" spans="2:37" x14ac:dyDescent="0.25">
      <c r="C30" s="215" t="s">
        <v>43</v>
      </c>
      <c r="D30" s="381" t="str">
        <f>Arvud!A14</f>
        <v>Hans Ilves</v>
      </c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</row>
  </sheetData>
  <mergeCells count="150">
    <mergeCell ref="AK12:AK13"/>
    <mergeCell ref="AE25:AE26"/>
    <mergeCell ref="AF25:AF26"/>
    <mergeCell ref="AI25:AI26"/>
    <mergeCell ref="AK25:AK26"/>
    <mergeCell ref="D29:U29"/>
    <mergeCell ref="D30:U30"/>
    <mergeCell ref="S25:S26"/>
    <mergeCell ref="T25:T26"/>
    <mergeCell ref="W25:W26"/>
    <mergeCell ref="X25:X26"/>
    <mergeCell ref="AA25:AA26"/>
    <mergeCell ref="AB25:AB26"/>
    <mergeCell ref="AK23:AK24"/>
    <mergeCell ref="B25:B26"/>
    <mergeCell ref="C25:C26"/>
    <mergeCell ref="D25:D26"/>
    <mergeCell ref="E25:E26"/>
    <mergeCell ref="F25:I26"/>
    <mergeCell ref="J25:J26"/>
    <mergeCell ref="M25:M26"/>
    <mergeCell ref="N25:N26"/>
    <mergeCell ref="Q25:Q26"/>
    <mergeCell ref="X23:X24"/>
    <mergeCell ref="AA23:AA24"/>
    <mergeCell ref="AB23:AB24"/>
    <mergeCell ref="AE23:AE24"/>
    <mergeCell ref="AF23:AF24"/>
    <mergeCell ref="AI23:AI24"/>
    <mergeCell ref="J23:M24"/>
    <mergeCell ref="N23:N24"/>
    <mergeCell ref="Q23:Q24"/>
    <mergeCell ref="S23:S24"/>
    <mergeCell ref="T23:T24"/>
    <mergeCell ref="W23:W24"/>
    <mergeCell ref="AE21:AE22"/>
    <mergeCell ref="AF21:AF22"/>
    <mergeCell ref="AI21:AI22"/>
    <mergeCell ref="AK21:AK22"/>
    <mergeCell ref="B23:B24"/>
    <mergeCell ref="C23:C24"/>
    <mergeCell ref="D23:D24"/>
    <mergeCell ref="E23:E24"/>
    <mergeCell ref="F23:F24"/>
    <mergeCell ref="I23:I24"/>
    <mergeCell ref="S21:S22"/>
    <mergeCell ref="T21:T22"/>
    <mergeCell ref="W21:W22"/>
    <mergeCell ref="X21:X22"/>
    <mergeCell ref="AA21:AA22"/>
    <mergeCell ref="AB21:AB22"/>
    <mergeCell ref="AK18:AK19"/>
    <mergeCell ref="B21:B22"/>
    <mergeCell ref="C21:C22"/>
    <mergeCell ref="D21:D22"/>
    <mergeCell ref="E21:E22"/>
    <mergeCell ref="F21:F22"/>
    <mergeCell ref="I21:I22"/>
    <mergeCell ref="J21:J22"/>
    <mergeCell ref="M21:M22"/>
    <mergeCell ref="N21:Q22"/>
    <mergeCell ref="X18:X19"/>
    <mergeCell ref="AA18:AA19"/>
    <mergeCell ref="AB18:AB19"/>
    <mergeCell ref="AE18:AE19"/>
    <mergeCell ref="AF18:AF19"/>
    <mergeCell ref="AI18:AI19"/>
    <mergeCell ref="M18:M19"/>
    <mergeCell ref="N18:N19"/>
    <mergeCell ref="Q18:Q19"/>
    <mergeCell ref="S18:S19"/>
    <mergeCell ref="T18:T19"/>
    <mergeCell ref="W18:W19"/>
    <mergeCell ref="AF16:AF17"/>
    <mergeCell ref="AI16:AI17"/>
    <mergeCell ref="AK16:AK17"/>
    <mergeCell ref="B18:B19"/>
    <mergeCell ref="C18:C19"/>
    <mergeCell ref="D18:D19"/>
    <mergeCell ref="E18:E19"/>
    <mergeCell ref="F18:F19"/>
    <mergeCell ref="I18:I19"/>
    <mergeCell ref="J18:J19"/>
    <mergeCell ref="T16:T17"/>
    <mergeCell ref="W16:W17"/>
    <mergeCell ref="X16:X17"/>
    <mergeCell ref="AA16:AA17"/>
    <mergeCell ref="AB16:AB17"/>
    <mergeCell ref="AE16:AE17"/>
    <mergeCell ref="I16:I17"/>
    <mergeCell ref="J16:J17"/>
    <mergeCell ref="M16:M17"/>
    <mergeCell ref="N16:N17"/>
    <mergeCell ref="Q16:Q17"/>
    <mergeCell ref="S16:S17"/>
    <mergeCell ref="AB14:AB15"/>
    <mergeCell ref="AE14:AE15"/>
    <mergeCell ref="AF14:AF15"/>
    <mergeCell ref="AI14:AI15"/>
    <mergeCell ref="AK14:AK15"/>
    <mergeCell ref="B16:B17"/>
    <mergeCell ref="C16:C17"/>
    <mergeCell ref="D16:D17"/>
    <mergeCell ref="E16:E17"/>
    <mergeCell ref="F16:F17"/>
    <mergeCell ref="Q14:Q15"/>
    <mergeCell ref="S14:S15"/>
    <mergeCell ref="T14:T15"/>
    <mergeCell ref="W14:W15"/>
    <mergeCell ref="X14:X15"/>
    <mergeCell ref="AA14:AA15"/>
    <mergeCell ref="AI12:AI13"/>
    <mergeCell ref="B14:B15"/>
    <mergeCell ref="C14:C15"/>
    <mergeCell ref="D14:D15"/>
    <mergeCell ref="E14:E15"/>
    <mergeCell ref="F14:F15"/>
    <mergeCell ref="I14:I15"/>
    <mergeCell ref="J14:J15"/>
    <mergeCell ref="M14:M15"/>
    <mergeCell ref="N14:N15"/>
    <mergeCell ref="J12:J13"/>
    <mergeCell ref="M12:M13"/>
    <mergeCell ref="N12:N13"/>
    <mergeCell ref="Q12:Q13"/>
    <mergeCell ref="T12:T13"/>
    <mergeCell ref="AF12:AF13"/>
    <mergeCell ref="B12:B13"/>
    <mergeCell ref="C12:C13"/>
    <mergeCell ref="D12:D13"/>
    <mergeCell ref="E12:E13"/>
    <mergeCell ref="F12:F13"/>
    <mergeCell ref="I12:I13"/>
    <mergeCell ref="AF7:AI7"/>
    <mergeCell ref="AK7:AK10"/>
    <mergeCell ref="F8:I8"/>
    <mergeCell ref="J8:M8"/>
    <mergeCell ref="N8:Q8"/>
    <mergeCell ref="T8:W8"/>
    <mergeCell ref="AF8:AI8"/>
    <mergeCell ref="B1:AG1"/>
    <mergeCell ref="B2:AG2"/>
    <mergeCell ref="B3:AG3"/>
    <mergeCell ref="B7:B10"/>
    <mergeCell ref="C7:C10"/>
    <mergeCell ref="D7:D10"/>
    <mergeCell ref="E7:E10"/>
    <mergeCell ref="F7:Q7"/>
    <mergeCell ref="S7:S10"/>
    <mergeCell ref="T7:W7"/>
  </mergeCells>
  <phoneticPr fontId="23" type="noConversion"/>
  <pageMargins left="0.33" right="0.75" top="0.98425196850393704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F40"/>
  <sheetViews>
    <sheetView workbookViewId="0">
      <selection activeCell="C7" sqref="C7:C9"/>
    </sheetView>
  </sheetViews>
  <sheetFormatPr defaultRowHeight="13.8" x14ac:dyDescent="0.25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10.6640625" style="4" customWidth="1"/>
    <col min="6" max="6" width="3.44140625" style="3" customWidth="1"/>
    <col min="7" max="7" width="4.4414062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5" style="2" customWidth="1"/>
    <col min="12" max="12" width="3.88671875" style="3" customWidth="1"/>
    <col min="13" max="13" width="3.44140625" style="2" customWidth="1"/>
    <col min="14" max="14" width="3.44140625" style="3" customWidth="1"/>
    <col min="15" max="15" width="4.6640625" style="2" customWidth="1"/>
    <col min="16" max="16" width="4.109375" style="3" customWidth="1"/>
    <col min="17" max="17" width="3.44140625" style="2" customWidth="1"/>
    <col min="18" max="18" width="6.6640625" customWidth="1"/>
    <col min="19" max="19" width="7.33203125" customWidth="1"/>
    <col min="20" max="20" width="3.44140625" style="3" customWidth="1"/>
    <col min="21" max="21" width="3.44140625" style="2" customWidth="1"/>
    <col min="22" max="22" width="3.44140625" style="3" customWidth="1"/>
    <col min="23" max="23" width="2.6640625" style="2" customWidth="1"/>
    <col min="24" max="24" width="3.44140625" style="3" customWidth="1"/>
    <col min="25" max="25" width="3.44140625" style="2" customWidth="1"/>
    <col min="26" max="26" width="3.44140625" style="3" customWidth="1"/>
    <col min="27" max="27" width="2.6640625" style="2" customWidth="1"/>
    <col min="28" max="28" width="3.44140625" style="3" customWidth="1"/>
    <col min="29" max="29" width="3.44140625" style="2" customWidth="1"/>
    <col min="30" max="30" width="3.44140625" style="3" customWidth="1"/>
    <col min="31" max="31" width="2.6640625" style="2" customWidth="1"/>
    <col min="32" max="32" width="4.5546875" customWidth="1"/>
  </cols>
  <sheetData>
    <row r="1" spans="2:32" ht="13.2" x14ac:dyDescent="0.25">
      <c r="B1" s="271" t="str">
        <f>Arvud!A2</f>
        <v>X Maalehe ja Maaspordikeskuse auhinnavõistlus vabamaadluses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</row>
    <row r="2" spans="2:32" ht="13.2" x14ac:dyDescent="0.25">
      <c r="B2" s="271" t="str">
        <f>Arvud!A5</f>
        <v>26.01 - 27.01.2019.a.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</row>
    <row r="3" spans="2:32" s="1" customFormat="1" ht="15" customHeight="1" x14ac:dyDescent="0.25">
      <c r="B3" s="271" t="str">
        <f>Arvud!A8</f>
        <v>Järvamaa, Paide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</row>
    <row r="4" spans="2:32" s="1" customFormat="1" ht="2.25" customHeight="1" x14ac:dyDescent="0.2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</row>
    <row r="5" spans="2:32" s="1" customFormat="1" ht="15" customHeight="1" x14ac:dyDescent="0.25">
      <c r="B5" s="212"/>
      <c r="C5" s="33" t="s">
        <v>37</v>
      </c>
      <c r="D5" s="35">
        <v>48</v>
      </c>
      <c r="E5" s="34" t="s">
        <v>7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</row>
    <row r="6" spans="2:32" ht="3.75" customHeight="1" thickBot="1" x14ac:dyDescent="0.3"/>
    <row r="7" spans="2:32" ht="14.25" customHeight="1" x14ac:dyDescent="0.25">
      <c r="B7" s="272" t="s">
        <v>1</v>
      </c>
      <c r="C7" s="275" t="s">
        <v>33</v>
      </c>
      <c r="D7" s="278" t="s">
        <v>35</v>
      </c>
      <c r="E7" s="251" t="s">
        <v>34</v>
      </c>
      <c r="F7" s="229" t="s">
        <v>9</v>
      </c>
      <c r="G7" s="229"/>
      <c r="H7" s="229"/>
      <c r="I7" s="229"/>
      <c r="J7" s="321" t="s">
        <v>10</v>
      </c>
      <c r="K7" s="229"/>
      <c r="L7" s="229"/>
      <c r="M7" s="230"/>
      <c r="N7" s="229" t="s">
        <v>11</v>
      </c>
      <c r="O7" s="229"/>
      <c r="P7" s="229"/>
      <c r="Q7" s="229"/>
      <c r="R7" s="108" t="s">
        <v>38</v>
      </c>
      <c r="S7" s="334" t="s">
        <v>39</v>
      </c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97"/>
    </row>
    <row r="8" spans="2:32" x14ac:dyDescent="0.25">
      <c r="B8" s="273"/>
      <c r="C8" s="276"/>
      <c r="D8" s="279"/>
      <c r="E8" s="349"/>
      <c r="F8" s="101"/>
      <c r="G8" s="11" t="s">
        <v>0</v>
      </c>
      <c r="H8" s="94" t="s">
        <v>41</v>
      </c>
      <c r="I8" s="102"/>
      <c r="J8" s="104"/>
      <c r="K8" s="11" t="s">
        <v>0</v>
      </c>
      <c r="L8" s="94" t="s">
        <v>41</v>
      </c>
      <c r="M8" s="105"/>
      <c r="N8" s="101"/>
      <c r="O8" s="11" t="s">
        <v>0</v>
      </c>
      <c r="P8" s="94" t="s">
        <v>41</v>
      </c>
      <c r="Q8" s="102"/>
      <c r="R8" s="109" t="s">
        <v>0</v>
      </c>
      <c r="S8" s="335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98"/>
    </row>
    <row r="9" spans="2:32" ht="30.6" thickBot="1" x14ac:dyDescent="0.3">
      <c r="B9" s="274"/>
      <c r="C9" s="277"/>
      <c r="D9" s="280"/>
      <c r="E9" s="350"/>
      <c r="F9" s="101"/>
      <c r="G9" s="11" t="s">
        <v>3</v>
      </c>
      <c r="H9" s="96" t="s">
        <v>45</v>
      </c>
      <c r="I9" s="103" t="s">
        <v>44</v>
      </c>
      <c r="J9" s="104"/>
      <c r="K9" s="11" t="s">
        <v>3</v>
      </c>
      <c r="L9" s="96" t="s">
        <v>45</v>
      </c>
      <c r="M9" s="106" t="s">
        <v>44</v>
      </c>
      <c r="N9" s="101"/>
      <c r="O9" s="11" t="s">
        <v>3</v>
      </c>
      <c r="P9" s="96" t="s">
        <v>45</v>
      </c>
      <c r="Q9" s="103" t="s">
        <v>44</v>
      </c>
      <c r="R9" s="110" t="s">
        <v>3</v>
      </c>
      <c r="S9" s="336"/>
      <c r="T9" s="47"/>
      <c r="U9" s="48"/>
      <c r="V9" s="99"/>
      <c r="W9" s="99"/>
      <c r="X9" s="47"/>
      <c r="Y9" s="48"/>
      <c r="Z9" s="99"/>
      <c r="AA9" s="99"/>
      <c r="AB9" s="47"/>
      <c r="AC9" s="48"/>
      <c r="AD9" s="99"/>
      <c r="AE9" s="99"/>
      <c r="AF9" s="98"/>
    </row>
    <row r="10" spans="2:32" ht="9.75" hidden="1" customHeight="1" x14ac:dyDescent="0.3">
      <c r="B10" s="20"/>
      <c r="C10" s="25" t="s">
        <v>4</v>
      </c>
      <c r="D10" s="23"/>
      <c r="E10" s="26"/>
      <c r="F10" s="21"/>
      <c r="G10" s="27"/>
      <c r="H10" s="28"/>
      <c r="I10" s="28"/>
      <c r="J10" s="21"/>
      <c r="K10" s="27"/>
      <c r="L10" s="28"/>
      <c r="M10" s="28"/>
      <c r="N10" s="21"/>
      <c r="O10" s="27"/>
      <c r="P10" s="28"/>
      <c r="Q10" s="28"/>
      <c r="R10" s="22"/>
      <c r="S10" s="113"/>
      <c r="T10" s="47"/>
      <c r="U10" s="48"/>
      <c r="V10" s="99"/>
      <c r="W10" s="99"/>
      <c r="X10" s="47"/>
      <c r="Y10" s="48"/>
      <c r="Z10" s="99"/>
      <c r="AA10" s="99"/>
      <c r="AB10" s="47"/>
      <c r="AC10" s="48"/>
      <c r="AD10" s="99"/>
      <c r="AE10" s="99"/>
      <c r="AF10" s="98"/>
    </row>
    <row r="11" spans="2:32" s="13" customFormat="1" ht="11.25" customHeight="1" x14ac:dyDescent="0.2">
      <c r="B11" s="263">
        <v>1</v>
      </c>
      <c r="C11" s="265" t="s">
        <v>116</v>
      </c>
      <c r="D11" s="346"/>
      <c r="E11" s="243" t="s">
        <v>83</v>
      </c>
      <c r="F11" s="347">
        <v>2</v>
      </c>
      <c r="G11" s="39">
        <v>5</v>
      </c>
      <c r="H11" s="40"/>
      <c r="I11" s="348"/>
      <c r="J11" s="347">
        <v>3</v>
      </c>
      <c r="K11" s="39">
        <v>5</v>
      </c>
      <c r="L11" s="40"/>
      <c r="M11" s="348"/>
      <c r="N11" s="347">
        <v>4</v>
      </c>
      <c r="O11" s="39">
        <v>5</v>
      </c>
      <c r="P11" s="40"/>
      <c r="Q11" s="348"/>
      <c r="R11" s="161">
        <f>G11+K11+O11</f>
        <v>15</v>
      </c>
      <c r="S11" s="250">
        <v>1</v>
      </c>
      <c r="T11" s="294"/>
      <c r="U11" s="38"/>
      <c r="V11" s="38"/>
      <c r="W11" s="283"/>
      <c r="X11" s="282"/>
      <c r="Y11" s="38"/>
      <c r="Z11" s="38"/>
      <c r="AA11" s="283"/>
      <c r="AB11" s="282"/>
      <c r="AC11" s="38"/>
      <c r="AD11" s="38"/>
      <c r="AE11" s="283"/>
      <c r="AF11" s="38"/>
    </row>
    <row r="12" spans="2:32" s="13" customFormat="1" ht="11.25" customHeight="1" thickBot="1" x14ac:dyDescent="0.25">
      <c r="B12" s="269"/>
      <c r="C12" s="270"/>
      <c r="D12" s="341"/>
      <c r="E12" s="244"/>
      <c r="F12" s="338"/>
      <c r="G12" s="14">
        <v>3</v>
      </c>
      <c r="H12" s="15"/>
      <c r="I12" s="344"/>
      <c r="J12" s="338"/>
      <c r="K12" s="14">
        <v>4</v>
      </c>
      <c r="L12" s="15"/>
      <c r="M12" s="344"/>
      <c r="N12" s="338"/>
      <c r="O12" s="14">
        <v>4</v>
      </c>
      <c r="P12" s="15"/>
      <c r="Q12" s="344"/>
      <c r="R12" s="16">
        <f t="shared" ref="R12:R18" si="0">G12+K12+O12</f>
        <v>11</v>
      </c>
      <c r="S12" s="225"/>
      <c r="T12" s="294"/>
      <c r="U12" s="38"/>
      <c r="V12" s="38"/>
      <c r="W12" s="283"/>
      <c r="X12" s="282"/>
      <c r="Y12" s="38"/>
      <c r="Z12" s="38"/>
      <c r="AA12" s="283"/>
      <c r="AB12" s="282"/>
      <c r="AC12" s="38"/>
      <c r="AD12" s="38"/>
      <c r="AE12" s="283"/>
      <c r="AF12" s="38"/>
    </row>
    <row r="13" spans="2:32" s="13" customFormat="1" ht="11.25" customHeight="1" x14ac:dyDescent="0.2">
      <c r="B13" s="263">
        <v>2</v>
      </c>
      <c r="C13" s="265" t="s">
        <v>118</v>
      </c>
      <c r="D13" s="346"/>
      <c r="E13" s="243" t="s">
        <v>87</v>
      </c>
      <c r="F13" s="347">
        <v>1</v>
      </c>
      <c r="G13" s="39">
        <v>0</v>
      </c>
      <c r="H13" s="40"/>
      <c r="I13" s="348"/>
      <c r="J13" s="337">
        <v>4</v>
      </c>
      <c r="K13" s="17">
        <v>5</v>
      </c>
      <c r="L13" s="18"/>
      <c r="M13" s="343"/>
      <c r="N13" s="337">
        <v>3</v>
      </c>
      <c r="O13" s="17">
        <v>5</v>
      </c>
      <c r="P13" s="18"/>
      <c r="Q13" s="339"/>
      <c r="R13" s="161">
        <f t="shared" si="0"/>
        <v>10</v>
      </c>
      <c r="S13" s="224">
        <v>2</v>
      </c>
      <c r="T13" s="294"/>
      <c r="U13" s="38"/>
      <c r="V13" s="38"/>
      <c r="W13" s="320"/>
      <c r="X13" s="282"/>
      <c r="Y13" s="38"/>
      <c r="Z13" s="38"/>
      <c r="AA13" s="283"/>
      <c r="AB13" s="282"/>
      <c r="AC13" s="38"/>
      <c r="AD13" s="38"/>
      <c r="AE13" s="283"/>
      <c r="AF13" s="38"/>
    </row>
    <row r="14" spans="2:32" s="13" customFormat="1" ht="11.25" customHeight="1" thickBot="1" x14ac:dyDescent="0.25">
      <c r="B14" s="264"/>
      <c r="C14" s="266"/>
      <c r="D14" s="342"/>
      <c r="E14" s="268"/>
      <c r="F14" s="338"/>
      <c r="G14" s="14">
        <v>0</v>
      </c>
      <c r="H14" s="15"/>
      <c r="I14" s="344"/>
      <c r="J14" s="338"/>
      <c r="K14" s="14">
        <v>2</v>
      </c>
      <c r="L14" s="15"/>
      <c r="M14" s="344"/>
      <c r="N14" s="338"/>
      <c r="O14" s="14">
        <v>10</v>
      </c>
      <c r="P14" s="15"/>
      <c r="Q14" s="340"/>
      <c r="R14" s="16">
        <f t="shared" si="0"/>
        <v>12</v>
      </c>
      <c r="S14" s="225"/>
      <c r="T14" s="294"/>
      <c r="U14" s="38"/>
      <c r="V14" s="38"/>
      <c r="W14" s="320"/>
      <c r="X14" s="282"/>
      <c r="Y14" s="38"/>
      <c r="Z14" s="38"/>
      <c r="AA14" s="283"/>
      <c r="AB14" s="282"/>
      <c r="AC14" s="38"/>
      <c r="AD14" s="38"/>
      <c r="AE14" s="283"/>
      <c r="AF14" s="38"/>
    </row>
    <row r="15" spans="2:32" s="13" customFormat="1" ht="11.25" customHeight="1" x14ac:dyDescent="0.2">
      <c r="B15" s="269">
        <v>3</v>
      </c>
      <c r="C15" s="270" t="s">
        <v>119</v>
      </c>
      <c r="D15" s="341"/>
      <c r="E15" s="244" t="s">
        <v>83</v>
      </c>
      <c r="F15" s="337">
        <v>4</v>
      </c>
      <c r="G15" s="17">
        <v>1</v>
      </c>
      <c r="H15" s="18"/>
      <c r="I15" s="343"/>
      <c r="J15" s="282">
        <v>1</v>
      </c>
      <c r="K15" s="17">
        <v>0</v>
      </c>
      <c r="L15" s="18"/>
      <c r="M15" s="343"/>
      <c r="N15" s="337">
        <v>2</v>
      </c>
      <c r="O15" s="17">
        <v>0</v>
      </c>
      <c r="P15" s="18"/>
      <c r="Q15" s="339"/>
      <c r="R15" s="161">
        <f t="shared" si="0"/>
        <v>1</v>
      </c>
      <c r="S15" s="224">
        <v>4</v>
      </c>
      <c r="T15" s="294"/>
      <c r="U15" s="38"/>
      <c r="V15" s="38"/>
      <c r="W15" s="283"/>
      <c r="X15" s="282"/>
      <c r="Y15" s="38"/>
      <c r="Z15" s="38"/>
      <c r="AA15" s="283"/>
      <c r="AB15" s="282"/>
      <c r="AC15" s="38"/>
      <c r="AD15" s="38"/>
      <c r="AE15" s="283"/>
      <c r="AF15" s="38"/>
    </row>
    <row r="16" spans="2:32" s="13" customFormat="1" ht="11.25" customHeight="1" thickBot="1" x14ac:dyDescent="0.25">
      <c r="B16" s="264"/>
      <c r="C16" s="266"/>
      <c r="D16" s="342"/>
      <c r="E16" s="268"/>
      <c r="F16" s="338"/>
      <c r="G16" s="14">
        <v>5</v>
      </c>
      <c r="H16" s="15"/>
      <c r="I16" s="344"/>
      <c r="J16" s="345"/>
      <c r="K16" s="14">
        <v>0</v>
      </c>
      <c r="L16" s="15"/>
      <c r="M16" s="344"/>
      <c r="N16" s="338"/>
      <c r="O16" s="14">
        <v>0</v>
      </c>
      <c r="P16" s="15"/>
      <c r="Q16" s="340"/>
      <c r="R16" s="16">
        <f t="shared" si="0"/>
        <v>5</v>
      </c>
      <c r="S16" s="225"/>
      <c r="T16" s="294"/>
      <c r="U16" s="38"/>
      <c r="V16" s="38"/>
      <c r="W16" s="283"/>
      <c r="X16" s="282"/>
      <c r="Y16" s="38"/>
      <c r="Z16" s="38"/>
      <c r="AA16" s="283"/>
      <c r="AB16" s="282"/>
      <c r="AC16" s="38"/>
      <c r="AD16" s="38"/>
      <c r="AE16" s="283"/>
      <c r="AF16" s="38"/>
    </row>
    <row r="17" spans="2:32" s="13" customFormat="1" ht="11.25" customHeight="1" x14ac:dyDescent="0.2">
      <c r="B17" s="269">
        <v>4</v>
      </c>
      <c r="C17" s="270" t="s">
        <v>117</v>
      </c>
      <c r="D17" s="341"/>
      <c r="E17" s="244" t="s">
        <v>92</v>
      </c>
      <c r="F17" s="337">
        <v>3</v>
      </c>
      <c r="G17" s="17">
        <v>3</v>
      </c>
      <c r="H17" s="18"/>
      <c r="I17" s="343"/>
      <c r="J17" s="282">
        <v>2</v>
      </c>
      <c r="K17" s="17">
        <v>0</v>
      </c>
      <c r="L17" s="18"/>
      <c r="M17" s="343"/>
      <c r="N17" s="337">
        <v>1</v>
      </c>
      <c r="O17" s="17">
        <v>0</v>
      </c>
      <c r="P17" s="18"/>
      <c r="Q17" s="339"/>
      <c r="R17" s="161">
        <f t="shared" si="0"/>
        <v>3</v>
      </c>
      <c r="S17" s="224">
        <v>3</v>
      </c>
      <c r="T17" s="294"/>
      <c r="U17" s="38"/>
      <c r="V17" s="38"/>
      <c r="W17" s="283"/>
      <c r="X17" s="282"/>
      <c r="Y17" s="38"/>
      <c r="Z17" s="38"/>
      <c r="AA17" s="283"/>
      <c r="AB17" s="282"/>
      <c r="AC17" s="38"/>
      <c r="AD17" s="38"/>
      <c r="AE17" s="283"/>
      <c r="AF17" s="38"/>
    </row>
    <row r="18" spans="2:32" s="13" customFormat="1" ht="11.25" customHeight="1" thickBot="1" x14ac:dyDescent="0.25">
      <c r="B18" s="264"/>
      <c r="C18" s="266"/>
      <c r="D18" s="342"/>
      <c r="E18" s="268"/>
      <c r="F18" s="338"/>
      <c r="G18" s="14">
        <v>10</v>
      </c>
      <c r="H18" s="15"/>
      <c r="I18" s="344"/>
      <c r="J18" s="345"/>
      <c r="K18" s="14">
        <v>2</v>
      </c>
      <c r="L18" s="15"/>
      <c r="M18" s="344"/>
      <c r="N18" s="338"/>
      <c r="O18" s="14">
        <v>0</v>
      </c>
      <c r="P18" s="15"/>
      <c r="Q18" s="340"/>
      <c r="R18" s="16">
        <f t="shared" si="0"/>
        <v>12</v>
      </c>
      <c r="S18" s="225"/>
      <c r="T18" s="294"/>
      <c r="U18" s="38"/>
      <c r="V18" s="38"/>
      <c r="W18" s="283"/>
      <c r="X18" s="282"/>
      <c r="Y18" s="38"/>
      <c r="Z18" s="38"/>
      <c r="AA18" s="283"/>
      <c r="AB18" s="282"/>
      <c r="AC18" s="38"/>
      <c r="AD18" s="38"/>
      <c r="AE18" s="283"/>
      <c r="AF18" s="38"/>
    </row>
    <row r="19" spans="2:32" ht="11.25" customHeight="1" x14ac:dyDescent="0.25">
      <c r="C19" s="6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2:32" ht="11.25" customHeight="1" x14ac:dyDescent="0.25">
      <c r="C20" s="6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2:32" ht="12.6" customHeight="1" x14ac:dyDescent="0.25">
      <c r="C21" s="215" t="s">
        <v>42</v>
      </c>
      <c r="D21" s="226" t="str">
        <f>Arvud!A11</f>
        <v>Mati Sadam</v>
      </c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8"/>
    </row>
    <row r="22" spans="2:32" ht="14.4" customHeight="1" x14ac:dyDescent="0.25">
      <c r="C22" s="215" t="s">
        <v>43</v>
      </c>
      <c r="D22" s="226" t="str">
        <f>Arvud!A14</f>
        <v>Hans Ilves</v>
      </c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8"/>
    </row>
    <row r="23" spans="2:32" ht="11.25" customHeight="1" x14ac:dyDescent="0.25">
      <c r="C23" s="6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2:32" ht="11.25" customHeight="1" x14ac:dyDescent="0.25">
      <c r="C24" s="6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2:32" ht="11.25" customHeight="1" x14ac:dyDescent="0.25">
      <c r="C25" s="6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2:32" ht="11.25" customHeight="1" x14ac:dyDescent="0.25">
      <c r="C26" s="6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32" ht="11.25" customHeight="1" x14ac:dyDescent="0.25">
      <c r="C27" s="6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2:32" ht="11.25" customHeight="1" x14ac:dyDescent="0.25">
      <c r="C28" s="6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2:32" ht="11.25" customHeight="1" x14ac:dyDescent="0.25">
      <c r="C29" s="6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2:32" ht="11.25" customHeight="1" x14ac:dyDescent="0.25">
      <c r="C30" s="6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2:32" ht="11.25" customHeight="1" x14ac:dyDescent="0.25">
      <c r="C31" s="6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2:32" ht="11.25" customHeight="1" x14ac:dyDescent="0.25">
      <c r="C32" s="6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3:19" ht="11.25" customHeight="1" x14ac:dyDescent="0.25">
      <c r="C33" s="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3:19" ht="11.25" customHeight="1" x14ac:dyDescent="0.25">
      <c r="C34" s="6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3:19" ht="11.25" customHeight="1" x14ac:dyDescent="0.25">
      <c r="C35" s="6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3:19" ht="11.25" customHeight="1" x14ac:dyDescent="0.25">
      <c r="C36" s="6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3:19" ht="11.25" customHeight="1" x14ac:dyDescent="0.25">
      <c r="C37" s="6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3:19" ht="11.25" customHeight="1" x14ac:dyDescent="0.25">
      <c r="C38" s="6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3:19" ht="11.25" customHeight="1" x14ac:dyDescent="0.25">
      <c r="C39" s="6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3:19" ht="11.25" customHeight="1" x14ac:dyDescent="0.25">
      <c r="C40" s="6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</sheetData>
  <mergeCells count="85">
    <mergeCell ref="B1:S1"/>
    <mergeCell ref="B2:S2"/>
    <mergeCell ref="B3:S3"/>
    <mergeCell ref="D21:S21"/>
    <mergeCell ref="D22:S22"/>
    <mergeCell ref="W17:W18"/>
    <mergeCell ref="X17:X18"/>
    <mergeCell ref="AA17:AA18"/>
    <mergeCell ref="AB17:AB18"/>
    <mergeCell ref="AE17:AE18"/>
    <mergeCell ref="J17:J18"/>
    <mergeCell ref="M17:M18"/>
    <mergeCell ref="N17:N18"/>
    <mergeCell ref="Q17:Q18"/>
    <mergeCell ref="S17:S18"/>
    <mergeCell ref="T17:T18"/>
    <mergeCell ref="B17:B18"/>
    <mergeCell ref="C17:C18"/>
    <mergeCell ref="D17:D18"/>
    <mergeCell ref="E17:E18"/>
    <mergeCell ref="F17:F18"/>
    <mergeCell ref="I17:I18"/>
    <mergeCell ref="W15:W16"/>
    <mergeCell ref="X15:X16"/>
    <mergeCell ref="AA15:AA16"/>
    <mergeCell ref="AB15:AB16"/>
    <mergeCell ref="AE15:AE16"/>
    <mergeCell ref="J15:J16"/>
    <mergeCell ref="M15:M16"/>
    <mergeCell ref="N15:N16"/>
    <mergeCell ref="Q15:Q16"/>
    <mergeCell ref="S15:S16"/>
    <mergeCell ref="T15:T16"/>
    <mergeCell ref="B15:B16"/>
    <mergeCell ref="C15:C16"/>
    <mergeCell ref="D15:D16"/>
    <mergeCell ref="E15:E16"/>
    <mergeCell ref="F15:F16"/>
    <mergeCell ref="I15:I16"/>
    <mergeCell ref="W13:W14"/>
    <mergeCell ref="X13:X14"/>
    <mergeCell ref="AA13:AA14"/>
    <mergeCell ref="AB13:AB14"/>
    <mergeCell ref="AE13:AE14"/>
    <mergeCell ref="J13:J14"/>
    <mergeCell ref="M13:M14"/>
    <mergeCell ref="N13:N14"/>
    <mergeCell ref="Q13:Q14"/>
    <mergeCell ref="S13:S14"/>
    <mergeCell ref="T13:T14"/>
    <mergeCell ref="B13:B14"/>
    <mergeCell ref="C13:C14"/>
    <mergeCell ref="D13:D14"/>
    <mergeCell ref="E13:E14"/>
    <mergeCell ref="F13:F14"/>
    <mergeCell ref="I13:I14"/>
    <mergeCell ref="W11:W12"/>
    <mergeCell ref="X11:X12"/>
    <mergeCell ref="AA11:AA12"/>
    <mergeCell ref="AB11:AB12"/>
    <mergeCell ref="AE11:AE12"/>
    <mergeCell ref="J11:J12"/>
    <mergeCell ref="M11:M12"/>
    <mergeCell ref="N11:N12"/>
    <mergeCell ref="Q11:Q12"/>
    <mergeCell ref="S11:S12"/>
    <mergeCell ref="T11:T12"/>
    <mergeCell ref="B11:B12"/>
    <mergeCell ref="C11:C12"/>
    <mergeCell ref="D11:D12"/>
    <mergeCell ref="E11:E12"/>
    <mergeCell ref="F11:F12"/>
    <mergeCell ref="I11:I12"/>
    <mergeCell ref="S7:S9"/>
    <mergeCell ref="T7:AE7"/>
    <mergeCell ref="T8:W8"/>
    <mergeCell ref="X8:AA8"/>
    <mergeCell ref="AB8:AE8"/>
    <mergeCell ref="B7:B9"/>
    <mergeCell ref="C7:C9"/>
    <mergeCell ref="D7:D9"/>
    <mergeCell ref="E7:E9"/>
    <mergeCell ref="F7:I7"/>
    <mergeCell ref="J7:M7"/>
    <mergeCell ref="N7:Q7"/>
  </mergeCells>
  <phoneticPr fontId="23" type="noConversion"/>
  <pageMargins left="0.37" right="0.4" top="0.98425196850393704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6"/>
  <sheetViews>
    <sheetView workbookViewId="0">
      <selection activeCell="C7" sqref="C7:C9"/>
    </sheetView>
  </sheetViews>
  <sheetFormatPr defaultRowHeight="13.8" x14ac:dyDescent="0.25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9.88671875" style="4" customWidth="1"/>
    <col min="6" max="6" width="3.44140625" style="3" customWidth="1"/>
    <col min="7" max="7" width="4.8867187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3.6640625" style="2" customWidth="1"/>
    <col min="12" max="12" width="3.44140625" style="3" customWidth="1"/>
    <col min="13" max="13" width="3.44140625" style="2" customWidth="1"/>
    <col min="14" max="14" width="3.44140625" style="3" customWidth="1"/>
    <col min="15" max="15" width="4.109375" style="2" customWidth="1"/>
    <col min="16" max="16" width="3.44140625" style="3" customWidth="1"/>
    <col min="17" max="17" width="3.44140625" style="2" customWidth="1"/>
    <col min="18" max="18" width="4.5546875" customWidth="1"/>
    <col min="19" max="19" width="4.33203125" customWidth="1"/>
    <col min="20" max="20" width="3.44140625" style="3" customWidth="1"/>
    <col min="21" max="21" width="3.44140625" style="2" customWidth="1"/>
    <col min="22" max="22" width="3.44140625" style="3" customWidth="1"/>
    <col min="23" max="23" width="4.44140625" style="2" customWidth="1"/>
    <col min="24" max="24" width="3.44140625" style="3" customWidth="1"/>
    <col min="25" max="25" width="3.44140625" style="2" customWidth="1"/>
    <col min="26" max="26" width="5.6640625" style="3" customWidth="1"/>
    <col min="27" max="27" width="9.6640625" style="2" customWidth="1"/>
    <col min="28" max="28" width="3.44140625" style="3" customWidth="1"/>
    <col min="29" max="29" width="3.44140625" style="2" customWidth="1"/>
    <col min="30" max="30" width="3.44140625" style="3" customWidth="1"/>
    <col min="31" max="31" width="2.6640625" style="2" customWidth="1"/>
  </cols>
  <sheetData>
    <row r="1" spans="1:31" ht="13.2" x14ac:dyDescent="0.25">
      <c r="A1" s="49"/>
      <c r="B1" s="367" t="str">
        <f>Arvud!A2</f>
        <v>X Maalehe ja Maaspordikeskuse auhinnavõistlus vabamaadluses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457"/>
      <c r="AC1" s="457"/>
      <c r="AD1" s="457"/>
      <c r="AE1" s="457"/>
    </row>
    <row r="2" spans="1:31" ht="13.2" x14ac:dyDescent="0.25">
      <c r="A2" s="49"/>
      <c r="B2" s="367" t="str">
        <f>Arvud!A5</f>
        <v>26.01 - 27.01.2019.a.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457"/>
      <c r="AC2" s="457"/>
      <c r="AD2" s="457"/>
      <c r="AE2" s="457"/>
    </row>
    <row r="3" spans="1:31" s="1" customFormat="1" ht="15" customHeight="1" x14ac:dyDescent="0.25">
      <c r="A3" s="114"/>
      <c r="B3" s="367" t="str">
        <f>Arvud!A8</f>
        <v>Järvamaa, Paide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457"/>
      <c r="AC3" s="457"/>
      <c r="AD3" s="457"/>
      <c r="AE3" s="457"/>
    </row>
    <row r="4" spans="1:31" s="1" customFormat="1" ht="2.25" customHeight="1" x14ac:dyDescent="0.2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</row>
    <row r="5" spans="1:31" s="1" customFormat="1" ht="15" customHeight="1" x14ac:dyDescent="0.25">
      <c r="B5" s="212"/>
      <c r="C5" s="33" t="s">
        <v>37</v>
      </c>
      <c r="D5" s="35">
        <v>51</v>
      </c>
      <c r="E5" s="34" t="s">
        <v>7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</row>
    <row r="6" spans="1:31" ht="3.75" customHeight="1" thickBot="1" x14ac:dyDescent="0.3"/>
    <row r="7" spans="1:31" ht="14.25" customHeight="1" x14ac:dyDescent="0.25">
      <c r="B7" s="272" t="s">
        <v>1</v>
      </c>
      <c r="C7" s="368" t="s">
        <v>33</v>
      </c>
      <c r="D7" s="371" t="s">
        <v>35</v>
      </c>
      <c r="E7" s="374" t="s">
        <v>34</v>
      </c>
      <c r="F7" s="229" t="s">
        <v>9</v>
      </c>
      <c r="G7" s="229"/>
      <c r="H7" s="229"/>
      <c r="I7" s="229"/>
      <c r="J7" s="321" t="s">
        <v>10</v>
      </c>
      <c r="K7" s="229"/>
      <c r="L7" s="229"/>
      <c r="M7" s="230"/>
      <c r="N7" s="229" t="s">
        <v>11</v>
      </c>
      <c r="O7" s="229"/>
      <c r="P7" s="229"/>
      <c r="Q7" s="229"/>
      <c r="R7" s="321" t="s">
        <v>30</v>
      </c>
      <c r="S7" s="229"/>
      <c r="T7" s="229"/>
      <c r="U7" s="230"/>
      <c r="V7" s="229" t="s">
        <v>31</v>
      </c>
      <c r="W7" s="229"/>
      <c r="X7" s="229"/>
      <c r="Y7" s="229"/>
      <c r="Z7" s="108" t="s">
        <v>38</v>
      </c>
      <c r="AA7" s="334" t="s">
        <v>39</v>
      </c>
    </row>
    <row r="8" spans="1:31" ht="14.25" customHeight="1" x14ac:dyDescent="0.25">
      <c r="B8" s="273"/>
      <c r="C8" s="369"/>
      <c r="D8" s="372"/>
      <c r="E8" s="375"/>
      <c r="F8" s="101"/>
      <c r="G8" s="11" t="s">
        <v>0</v>
      </c>
      <c r="H8" s="94" t="s">
        <v>41</v>
      </c>
      <c r="I8" s="102"/>
      <c r="J8" s="104"/>
      <c r="K8" s="11" t="s">
        <v>0</v>
      </c>
      <c r="L8" s="94" t="s">
        <v>41</v>
      </c>
      <c r="M8" s="105"/>
      <c r="N8" s="101"/>
      <c r="O8" s="11" t="s">
        <v>0</v>
      </c>
      <c r="P8" s="94" t="s">
        <v>41</v>
      </c>
      <c r="Q8" s="102"/>
      <c r="R8" s="104"/>
      <c r="S8" s="11" t="s">
        <v>0</v>
      </c>
      <c r="T8" s="94" t="s">
        <v>41</v>
      </c>
      <c r="U8" s="105"/>
      <c r="V8" s="101"/>
      <c r="W8" s="11" t="s">
        <v>0</v>
      </c>
      <c r="X8" s="94" t="s">
        <v>41</v>
      </c>
      <c r="Y8" s="102"/>
      <c r="Z8" s="109" t="s">
        <v>0</v>
      </c>
      <c r="AA8" s="335"/>
      <c r="AB8"/>
      <c r="AC8"/>
      <c r="AD8"/>
      <c r="AE8"/>
    </row>
    <row r="9" spans="1:31" ht="30.6" thickBot="1" x14ac:dyDescent="0.3">
      <c r="B9" s="274"/>
      <c r="C9" s="370"/>
      <c r="D9" s="373"/>
      <c r="E9" s="376"/>
      <c r="F9" s="101"/>
      <c r="G9" s="11" t="s">
        <v>3</v>
      </c>
      <c r="H9" s="96" t="s">
        <v>45</v>
      </c>
      <c r="I9" s="103" t="s">
        <v>44</v>
      </c>
      <c r="J9" s="104"/>
      <c r="K9" s="11" t="s">
        <v>3</v>
      </c>
      <c r="L9" s="96" t="s">
        <v>45</v>
      </c>
      <c r="M9" s="106" t="s">
        <v>44</v>
      </c>
      <c r="N9" s="101"/>
      <c r="O9" s="11" t="s">
        <v>3</v>
      </c>
      <c r="P9" s="96" t="s">
        <v>45</v>
      </c>
      <c r="Q9" s="103" t="s">
        <v>44</v>
      </c>
      <c r="R9" s="104"/>
      <c r="S9" s="11" t="s">
        <v>3</v>
      </c>
      <c r="T9" s="96" t="s">
        <v>45</v>
      </c>
      <c r="U9" s="106" t="s">
        <v>44</v>
      </c>
      <c r="V9" s="101"/>
      <c r="W9" s="11" t="s">
        <v>3</v>
      </c>
      <c r="X9" s="96" t="s">
        <v>45</v>
      </c>
      <c r="Y9" s="103" t="s">
        <v>44</v>
      </c>
      <c r="Z9" s="116" t="s">
        <v>3</v>
      </c>
      <c r="AA9" s="336"/>
      <c r="AB9"/>
      <c r="AC9"/>
      <c r="AD9"/>
      <c r="AE9"/>
    </row>
    <row r="10" spans="1:31" ht="9.75" hidden="1" customHeight="1" x14ac:dyDescent="0.3">
      <c r="B10" s="20"/>
      <c r="C10" s="25" t="s">
        <v>4</v>
      </c>
      <c r="D10" s="113"/>
      <c r="E10" s="26"/>
      <c r="F10" s="21"/>
      <c r="G10" s="27"/>
      <c r="H10" s="28"/>
      <c r="I10" s="28"/>
      <c r="J10" s="21"/>
      <c r="K10" s="27"/>
      <c r="L10" s="28"/>
      <c r="M10" s="28"/>
      <c r="N10" s="21"/>
      <c r="O10" s="27"/>
      <c r="P10" s="28"/>
      <c r="Q10" s="28"/>
      <c r="R10" s="118"/>
      <c r="S10" s="27"/>
      <c r="T10" s="28"/>
      <c r="U10" s="119"/>
      <c r="V10" s="21"/>
      <c r="W10" s="27"/>
      <c r="X10" s="28"/>
      <c r="Y10" s="28"/>
      <c r="Z10" s="117"/>
      <c r="AA10" s="24"/>
      <c r="AB10"/>
      <c r="AC10"/>
      <c r="AD10"/>
      <c r="AE10"/>
    </row>
    <row r="11" spans="1:31" s="13" customFormat="1" ht="11.25" customHeight="1" x14ac:dyDescent="0.25">
      <c r="B11" s="263">
        <v>1</v>
      </c>
      <c r="C11" s="265" t="s">
        <v>120</v>
      </c>
      <c r="D11" s="366"/>
      <c r="E11" s="365" t="s">
        <v>74</v>
      </c>
      <c r="F11" s="347">
        <v>2</v>
      </c>
      <c r="G11" s="39">
        <v>4</v>
      </c>
      <c r="H11" s="40"/>
      <c r="I11" s="359"/>
      <c r="J11" s="347">
        <v>5</v>
      </c>
      <c r="K11" s="39">
        <v>4</v>
      </c>
      <c r="L11" s="40"/>
      <c r="M11" s="359"/>
      <c r="N11" s="347">
        <v>4</v>
      </c>
      <c r="O11" s="39">
        <v>5</v>
      </c>
      <c r="P11" s="40"/>
      <c r="Q11" s="356"/>
      <c r="R11" s="347">
        <v>3</v>
      </c>
      <c r="S11" s="39">
        <v>3</v>
      </c>
      <c r="T11" s="40"/>
      <c r="U11" s="359"/>
      <c r="V11" s="351" t="s">
        <v>8</v>
      </c>
      <c r="W11" s="351"/>
      <c r="X11" s="351"/>
      <c r="Y11" s="351"/>
      <c r="Z11" s="36">
        <f>G11+K11+O11+S11</f>
        <v>16</v>
      </c>
      <c r="AA11" s="352">
        <v>1</v>
      </c>
      <c r="AB11"/>
      <c r="AC11"/>
    </row>
    <row r="12" spans="1:31" s="13" customFormat="1" ht="11.25" customHeight="1" thickBot="1" x14ac:dyDescent="0.3">
      <c r="B12" s="269"/>
      <c r="C12" s="270"/>
      <c r="D12" s="361"/>
      <c r="E12" s="363"/>
      <c r="F12" s="338"/>
      <c r="G12" s="14">
        <v>10</v>
      </c>
      <c r="H12" s="15"/>
      <c r="I12" s="358"/>
      <c r="J12" s="338"/>
      <c r="K12" s="14">
        <v>10</v>
      </c>
      <c r="L12" s="15"/>
      <c r="M12" s="358"/>
      <c r="N12" s="338"/>
      <c r="O12" s="14">
        <v>10</v>
      </c>
      <c r="P12" s="15"/>
      <c r="Q12" s="355"/>
      <c r="R12" s="338"/>
      <c r="S12" s="14">
        <v>3</v>
      </c>
      <c r="T12" s="15"/>
      <c r="U12" s="358"/>
      <c r="V12" s="345"/>
      <c r="W12" s="345"/>
      <c r="X12" s="345"/>
      <c r="Y12" s="345"/>
      <c r="Z12" s="37">
        <f>G12+K12+O12+S12</f>
        <v>33</v>
      </c>
      <c r="AA12" s="353"/>
      <c r="AB12"/>
      <c r="AC12"/>
    </row>
    <row r="13" spans="1:31" s="13" customFormat="1" ht="11.25" customHeight="1" x14ac:dyDescent="0.25">
      <c r="B13" s="263">
        <v>2</v>
      </c>
      <c r="C13" s="265" t="s">
        <v>124</v>
      </c>
      <c r="D13" s="366"/>
      <c r="E13" s="365" t="s">
        <v>79</v>
      </c>
      <c r="F13" s="347">
        <v>1</v>
      </c>
      <c r="G13" s="39">
        <v>0</v>
      </c>
      <c r="H13" s="40"/>
      <c r="I13" s="359"/>
      <c r="J13" s="337">
        <v>3</v>
      </c>
      <c r="K13" s="17">
        <v>0</v>
      </c>
      <c r="L13" s="18"/>
      <c r="M13" s="357"/>
      <c r="N13" s="337">
        <v>5</v>
      </c>
      <c r="O13" s="17">
        <v>1</v>
      </c>
      <c r="P13" s="18"/>
      <c r="Q13" s="354"/>
      <c r="R13" s="347" t="s">
        <v>8</v>
      </c>
      <c r="S13" s="351"/>
      <c r="T13" s="351"/>
      <c r="U13" s="352"/>
      <c r="V13" s="282">
        <v>4</v>
      </c>
      <c r="W13" s="17">
        <v>0</v>
      </c>
      <c r="X13" s="18"/>
      <c r="Y13" s="354"/>
      <c r="Z13" s="19">
        <f>G13+K13+O13+W13</f>
        <v>1</v>
      </c>
      <c r="AA13" s="360">
        <v>5</v>
      </c>
      <c r="AB13"/>
      <c r="AC13"/>
    </row>
    <row r="14" spans="1:31" s="13" customFormat="1" ht="11.25" customHeight="1" thickBot="1" x14ac:dyDescent="0.3">
      <c r="B14" s="264"/>
      <c r="C14" s="266"/>
      <c r="D14" s="362"/>
      <c r="E14" s="364"/>
      <c r="F14" s="338"/>
      <c r="G14" s="14">
        <v>0</v>
      </c>
      <c r="H14" s="15"/>
      <c r="I14" s="358"/>
      <c r="J14" s="338"/>
      <c r="K14" s="14">
        <v>0</v>
      </c>
      <c r="L14" s="15"/>
      <c r="M14" s="358"/>
      <c r="N14" s="338"/>
      <c r="O14" s="14">
        <v>6</v>
      </c>
      <c r="P14" s="15"/>
      <c r="Q14" s="355"/>
      <c r="R14" s="338"/>
      <c r="S14" s="345"/>
      <c r="T14" s="345"/>
      <c r="U14" s="353"/>
      <c r="V14" s="345"/>
      <c r="W14" s="14">
        <v>2</v>
      </c>
      <c r="X14" s="15"/>
      <c r="Y14" s="355"/>
      <c r="Z14" s="115">
        <f>G14+K14+O14+W14</f>
        <v>8</v>
      </c>
      <c r="AA14" s="353"/>
      <c r="AB14"/>
      <c r="AC14"/>
    </row>
    <row r="15" spans="1:31" s="13" customFormat="1" ht="11.25" customHeight="1" x14ac:dyDescent="0.25">
      <c r="B15" s="269">
        <v>3</v>
      </c>
      <c r="C15" s="270" t="s">
        <v>123</v>
      </c>
      <c r="D15" s="361"/>
      <c r="E15" s="363" t="s">
        <v>74</v>
      </c>
      <c r="F15" s="337">
        <v>4</v>
      </c>
      <c r="G15" s="17">
        <v>5</v>
      </c>
      <c r="H15" s="18"/>
      <c r="I15" s="357"/>
      <c r="J15" s="282">
        <v>2</v>
      </c>
      <c r="K15" s="17">
        <v>4</v>
      </c>
      <c r="L15" s="18"/>
      <c r="M15" s="357"/>
      <c r="N15" s="347" t="s">
        <v>8</v>
      </c>
      <c r="O15" s="351"/>
      <c r="P15" s="351"/>
      <c r="Q15" s="351"/>
      <c r="R15" s="337">
        <v>1</v>
      </c>
      <c r="S15" s="17">
        <v>1</v>
      </c>
      <c r="T15" s="18"/>
      <c r="U15" s="357"/>
      <c r="V15" s="282">
        <v>5</v>
      </c>
      <c r="W15" s="17">
        <v>5</v>
      </c>
      <c r="X15" s="18"/>
      <c r="Y15" s="354"/>
      <c r="Z15" s="36">
        <f>G15+K15+S15+W15</f>
        <v>15</v>
      </c>
      <c r="AA15" s="360">
        <v>2</v>
      </c>
      <c r="AB15"/>
      <c r="AC15"/>
    </row>
    <row r="16" spans="1:31" s="13" customFormat="1" ht="11.25" customHeight="1" thickBot="1" x14ac:dyDescent="0.3">
      <c r="B16" s="264"/>
      <c r="C16" s="266"/>
      <c r="D16" s="362"/>
      <c r="E16" s="364"/>
      <c r="F16" s="338"/>
      <c r="G16" s="14">
        <v>4</v>
      </c>
      <c r="H16" s="15"/>
      <c r="I16" s="358"/>
      <c r="J16" s="345"/>
      <c r="K16" s="14">
        <v>10</v>
      </c>
      <c r="L16" s="15"/>
      <c r="M16" s="358"/>
      <c r="N16" s="338"/>
      <c r="O16" s="345"/>
      <c r="P16" s="345"/>
      <c r="Q16" s="345"/>
      <c r="R16" s="338"/>
      <c r="S16" s="14">
        <v>2</v>
      </c>
      <c r="T16" s="15"/>
      <c r="U16" s="358"/>
      <c r="V16" s="345"/>
      <c r="W16" s="14">
        <v>4</v>
      </c>
      <c r="X16" s="15"/>
      <c r="Y16" s="355"/>
      <c r="Z16" s="37">
        <f>G16+K16+S16+W16</f>
        <v>20</v>
      </c>
      <c r="AA16" s="353"/>
      <c r="AB16"/>
      <c r="AC16"/>
    </row>
    <row r="17" spans="2:31" s="13" customFormat="1" ht="11.25" customHeight="1" x14ac:dyDescent="0.25">
      <c r="B17" s="269">
        <v>4</v>
      </c>
      <c r="C17" s="270" t="s">
        <v>125</v>
      </c>
      <c r="D17" s="361"/>
      <c r="E17" s="363" t="s">
        <v>79</v>
      </c>
      <c r="F17" s="337">
        <v>3</v>
      </c>
      <c r="G17" s="17">
        <v>0</v>
      </c>
      <c r="H17" s="18"/>
      <c r="I17" s="357"/>
      <c r="J17" s="347" t="s">
        <v>8</v>
      </c>
      <c r="K17" s="351"/>
      <c r="L17" s="351"/>
      <c r="M17" s="352"/>
      <c r="N17" s="337">
        <v>1</v>
      </c>
      <c r="O17" s="17">
        <v>0</v>
      </c>
      <c r="P17" s="18"/>
      <c r="Q17" s="354"/>
      <c r="R17" s="337">
        <v>5</v>
      </c>
      <c r="S17" s="17">
        <v>0</v>
      </c>
      <c r="T17" s="18"/>
      <c r="U17" s="357"/>
      <c r="V17" s="282">
        <v>2</v>
      </c>
      <c r="W17" s="17">
        <v>5</v>
      </c>
      <c r="X17" s="18"/>
      <c r="Y17" s="354"/>
      <c r="Z17" s="19">
        <f>G17+O17+S17+W17</f>
        <v>5</v>
      </c>
      <c r="AA17" s="360">
        <v>4</v>
      </c>
      <c r="AB17"/>
      <c r="AC17"/>
    </row>
    <row r="18" spans="2:31" s="13" customFormat="1" ht="11.25" customHeight="1" thickBot="1" x14ac:dyDescent="0.3">
      <c r="B18" s="264"/>
      <c r="C18" s="266"/>
      <c r="D18" s="362"/>
      <c r="E18" s="364"/>
      <c r="F18" s="338"/>
      <c r="G18" s="14">
        <v>0</v>
      </c>
      <c r="H18" s="15"/>
      <c r="I18" s="358"/>
      <c r="J18" s="338"/>
      <c r="K18" s="345"/>
      <c r="L18" s="345"/>
      <c r="M18" s="353"/>
      <c r="N18" s="338"/>
      <c r="O18" s="14">
        <v>0</v>
      </c>
      <c r="P18" s="15"/>
      <c r="Q18" s="355"/>
      <c r="R18" s="338"/>
      <c r="S18" s="14">
        <v>12</v>
      </c>
      <c r="T18" s="15"/>
      <c r="U18" s="358"/>
      <c r="V18" s="345"/>
      <c r="W18" s="14">
        <v>13</v>
      </c>
      <c r="X18" s="15"/>
      <c r="Y18" s="355"/>
      <c r="Z18" s="115">
        <f>G18+O18+S18+W18</f>
        <v>25</v>
      </c>
      <c r="AA18" s="353"/>
      <c r="AB18"/>
      <c r="AC18"/>
    </row>
    <row r="19" spans="2:31" s="13" customFormat="1" ht="11.25" customHeight="1" x14ac:dyDescent="0.25">
      <c r="B19" s="269">
        <v>5</v>
      </c>
      <c r="C19" s="270" t="s">
        <v>121</v>
      </c>
      <c r="D19" s="361"/>
      <c r="E19" s="363" t="s">
        <v>122</v>
      </c>
      <c r="F19" s="347" t="s">
        <v>8</v>
      </c>
      <c r="G19" s="351"/>
      <c r="H19" s="351"/>
      <c r="I19" s="352"/>
      <c r="J19" s="282">
        <v>1</v>
      </c>
      <c r="K19" s="17">
        <v>0</v>
      </c>
      <c r="L19" s="18"/>
      <c r="M19" s="357"/>
      <c r="N19" s="337">
        <v>2</v>
      </c>
      <c r="O19" s="17">
        <v>3</v>
      </c>
      <c r="P19" s="18"/>
      <c r="Q19" s="354"/>
      <c r="R19" s="337">
        <v>4</v>
      </c>
      <c r="S19" s="17">
        <v>5</v>
      </c>
      <c r="T19" s="18"/>
      <c r="U19" s="357"/>
      <c r="V19" s="282">
        <v>3</v>
      </c>
      <c r="W19" s="17">
        <v>0</v>
      </c>
      <c r="X19" s="18"/>
      <c r="Y19" s="354"/>
      <c r="Z19" s="36">
        <f>K19+O19+S19+W19</f>
        <v>8</v>
      </c>
      <c r="AA19" s="360">
        <v>3</v>
      </c>
      <c r="AB19"/>
      <c r="AC19"/>
    </row>
    <row r="20" spans="2:31" s="13" customFormat="1" ht="11.25" customHeight="1" thickBot="1" x14ac:dyDescent="0.3">
      <c r="B20" s="264"/>
      <c r="C20" s="266"/>
      <c r="D20" s="362"/>
      <c r="E20" s="364"/>
      <c r="F20" s="338"/>
      <c r="G20" s="345"/>
      <c r="H20" s="345"/>
      <c r="I20" s="353"/>
      <c r="J20" s="345"/>
      <c r="K20" s="14">
        <v>0</v>
      </c>
      <c r="L20" s="15"/>
      <c r="M20" s="358"/>
      <c r="N20" s="338"/>
      <c r="O20" s="14">
        <v>11</v>
      </c>
      <c r="P20" s="15"/>
      <c r="Q20" s="355"/>
      <c r="R20" s="338"/>
      <c r="S20" s="14">
        <v>4</v>
      </c>
      <c r="T20" s="15"/>
      <c r="U20" s="358"/>
      <c r="V20" s="345"/>
      <c r="W20" s="14">
        <v>0</v>
      </c>
      <c r="X20" s="15"/>
      <c r="Y20" s="355"/>
      <c r="Z20" s="37">
        <f>K20+O20+S20+W20</f>
        <v>15</v>
      </c>
      <c r="AA20" s="353"/>
      <c r="AB20" s="3"/>
      <c r="AC20" s="2"/>
      <c r="AD20"/>
      <c r="AE20"/>
    </row>
    <row r="21" spans="2:31" ht="11.25" customHeight="1" x14ac:dyDescent="0.25">
      <c r="C21" s="6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AD21"/>
      <c r="AE21"/>
    </row>
    <row r="22" spans="2:31" ht="14.4" customHeight="1" x14ac:dyDescent="0.25">
      <c r="C22" s="215" t="s">
        <v>42</v>
      </c>
      <c r="D22" s="226" t="str">
        <f>Arvud!A11</f>
        <v>Mati Sadam</v>
      </c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8"/>
      <c r="AD22"/>
      <c r="AE22"/>
    </row>
    <row r="23" spans="2:31" ht="13.2" customHeight="1" x14ac:dyDescent="0.25">
      <c r="C23" s="215" t="s">
        <v>43</v>
      </c>
      <c r="D23" s="226" t="str">
        <f>Arvud!A14</f>
        <v>Hans Ilves</v>
      </c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8"/>
      <c r="AD23"/>
      <c r="AE23"/>
    </row>
    <row r="24" spans="2:31" x14ac:dyDescent="0.25">
      <c r="AD24"/>
      <c r="AE24"/>
    </row>
    <row r="25" spans="2:31" x14ac:dyDescent="0.25">
      <c r="AD25"/>
      <c r="AE25"/>
    </row>
    <row r="26" spans="2:31" x14ac:dyDescent="0.25">
      <c r="AD26"/>
      <c r="AE26"/>
    </row>
  </sheetData>
  <mergeCells count="85">
    <mergeCell ref="B1:AA1"/>
    <mergeCell ref="B2:AA2"/>
    <mergeCell ref="B3:AA3"/>
    <mergeCell ref="D23:Q23"/>
    <mergeCell ref="R19:R20"/>
    <mergeCell ref="U19:U20"/>
    <mergeCell ref="V19:V20"/>
    <mergeCell ref="Y19:Y20"/>
    <mergeCell ref="AA19:AA20"/>
    <mergeCell ref="D22:Q22"/>
    <mergeCell ref="AA17:AA18"/>
    <mergeCell ref="B19:B20"/>
    <mergeCell ref="C19:C20"/>
    <mergeCell ref="D19:D20"/>
    <mergeCell ref="E19:E20"/>
    <mergeCell ref="F19:I20"/>
    <mergeCell ref="J19:J20"/>
    <mergeCell ref="M19:M20"/>
    <mergeCell ref="N19:N20"/>
    <mergeCell ref="Q19:Q20"/>
    <mergeCell ref="N17:N18"/>
    <mergeCell ref="Q17:Q18"/>
    <mergeCell ref="R17:R18"/>
    <mergeCell ref="U17:U18"/>
    <mergeCell ref="V17:V18"/>
    <mergeCell ref="Y17:Y18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I15:I16"/>
    <mergeCell ref="J15:J16"/>
    <mergeCell ref="M15:M16"/>
    <mergeCell ref="N15:Q16"/>
    <mergeCell ref="R15:R16"/>
    <mergeCell ref="U15:U16"/>
    <mergeCell ref="Q13:Q14"/>
    <mergeCell ref="R13:U14"/>
    <mergeCell ref="V13:V14"/>
    <mergeCell ref="Y13:Y14"/>
    <mergeCell ref="AA13:AA14"/>
    <mergeCell ref="B15:B16"/>
    <mergeCell ref="C15:C16"/>
    <mergeCell ref="D15:D16"/>
    <mergeCell ref="E15:E16"/>
    <mergeCell ref="F15:F16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M11:M12"/>
    <mergeCell ref="N11:N12"/>
    <mergeCell ref="Q11:Q12"/>
    <mergeCell ref="R11:R12"/>
    <mergeCell ref="U11:U12"/>
    <mergeCell ref="V11:Y12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</mergeCells>
  <phoneticPr fontId="23" type="noConversion"/>
  <pageMargins left="0.51" right="0.75" top="0.98425196850393704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C6"/>
  <sheetViews>
    <sheetView workbookViewId="0">
      <selection activeCell="F23" sqref="F23"/>
    </sheetView>
  </sheetViews>
  <sheetFormatPr defaultRowHeight="13.2" x14ac:dyDescent="0.25"/>
  <cols>
    <col min="2" max="2" width="18.6640625" customWidth="1"/>
  </cols>
  <sheetData>
    <row r="4" spans="1:3" x14ac:dyDescent="0.25">
      <c r="A4" t="s">
        <v>126</v>
      </c>
    </row>
    <row r="6" spans="1:3" x14ac:dyDescent="0.25">
      <c r="A6">
        <v>1</v>
      </c>
      <c r="B6" t="s">
        <v>127</v>
      </c>
      <c r="C6" t="s">
        <v>83</v>
      </c>
    </row>
  </sheetData>
  <phoneticPr fontId="23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F40"/>
  <sheetViews>
    <sheetView workbookViewId="0">
      <selection activeCell="C7" sqref="C7:C9"/>
    </sheetView>
  </sheetViews>
  <sheetFormatPr defaultRowHeight="13.8" x14ac:dyDescent="0.25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10.6640625" style="4" customWidth="1"/>
    <col min="6" max="6" width="3.44140625" style="3" customWidth="1"/>
    <col min="7" max="7" width="4.4414062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5" style="2" customWidth="1"/>
    <col min="12" max="12" width="3.88671875" style="3" customWidth="1"/>
    <col min="13" max="13" width="3.44140625" style="2" customWidth="1"/>
    <col min="14" max="14" width="3.44140625" style="3" customWidth="1"/>
    <col min="15" max="15" width="4.6640625" style="2" customWidth="1"/>
    <col min="16" max="16" width="4.109375" style="3" customWidth="1"/>
    <col min="17" max="17" width="3.44140625" style="2" customWidth="1"/>
    <col min="18" max="18" width="6.6640625" customWidth="1"/>
    <col min="19" max="19" width="7.33203125" customWidth="1"/>
    <col min="20" max="20" width="3.44140625" style="3" customWidth="1"/>
    <col min="21" max="21" width="3.44140625" style="2" customWidth="1"/>
    <col min="22" max="22" width="3.44140625" style="3" customWidth="1"/>
    <col min="23" max="23" width="2.6640625" style="2" customWidth="1"/>
    <col min="24" max="24" width="3.44140625" style="3" customWidth="1"/>
    <col min="25" max="25" width="3.44140625" style="2" customWidth="1"/>
    <col min="26" max="26" width="3.44140625" style="3" customWidth="1"/>
    <col min="27" max="27" width="2.6640625" style="2" customWidth="1"/>
    <col min="28" max="28" width="3.44140625" style="3" customWidth="1"/>
    <col min="29" max="29" width="3.44140625" style="2" customWidth="1"/>
    <col min="30" max="30" width="3.44140625" style="3" customWidth="1"/>
    <col min="31" max="31" width="2.6640625" style="2" customWidth="1"/>
    <col min="32" max="32" width="4.5546875" customWidth="1"/>
  </cols>
  <sheetData>
    <row r="1" spans="2:32" ht="13.2" x14ac:dyDescent="0.25">
      <c r="B1" s="271" t="str">
        <f>Arvud!A2</f>
        <v>X Maalehe ja Maaspordikeskuse auhinnavõistlus vabamaadluses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</row>
    <row r="2" spans="2:32" ht="13.2" x14ac:dyDescent="0.25">
      <c r="B2" s="271" t="str">
        <f>Arvud!A5</f>
        <v>26.01 - 27.01.2019.a.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</row>
    <row r="3" spans="2:32" s="1" customFormat="1" ht="15" customHeight="1" x14ac:dyDescent="0.25">
      <c r="B3" s="271" t="str">
        <f>Arvud!A8</f>
        <v>Järvamaa, Paide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</row>
    <row r="4" spans="2:32" s="1" customFormat="1" ht="2.25" customHeight="1" x14ac:dyDescent="0.2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</row>
    <row r="5" spans="2:32" s="1" customFormat="1" ht="15" customHeight="1" x14ac:dyDescent="0.25">
      <c r="B5" s="212"/>
      <c r="C5" s="33" t="s">
        <v>37</v>
      </c>
      <c r="D5" s="35">
        <v>60</v>
      </c>
      <c r="E5" s="34" t="s">
        <v>7</v>
      </c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</row>
    <row r="6" spans="2:32" ht="3.75" customHeight="1" thickBot="1" x14ac:dyDescent="0.3"/>
    <row r="7" spans="2:32" ht="14.25" customHeight="1" x14ac:dyDescent="0.25">
      <c r="B7" s="272" t="s">
        <v>1</v>
      </c>
      <c r="C7" s="275" t="s">
        <v>33</v>
      </c>
      <c r="D7" s="278" t="s">
        <v>35</v>
      </c>
      <c r="E7" s="251" t="s">
        <v>34</v>
      </c>
      <c r="F7" s="229" t="s">
        <v>9</v>
      </c>
      <c r="G7" s="229"/>
      <c r="H7" s="229"/>
      <c r="I7" s="229"/>
      <c r="J7" s="321" t="s">
        <v>10</v>
      </c>
      <c r="K7" s="229"/>
      <c r="L7" s="229"/>
      <c r="M7" s="230"/>
      <c r="N7" s="229" t="s">
        <v>11</v>
      </c>
      <c r="O7" s="229"/>
      <c r="P7" s="229"/>
      <c r="Q7" s="229"/>
      <c r="R7" s="108" t="s">
        <v>38</v>
      </c>
      <c r="S7" s="334" t="s">
        <v>39</v>
      </c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97"/>
    </row>
    <row r="8" spans="2:32" x14ac:dyDescent="0.25">
      <c r="B8" s="273"/>
      <c r="C8" s="276"/>
      <c r="D8" s="279"/>
      <c r="E8" s="349"/>
      <c r="F8" s="101"/>
      <c r="G8" s="11" t="s">
        <v>0</v>
      </c>
      <c r="H8" s="94" t="s">
        <v>41</v>
      </c>
      <c r="I8" s="102"/>
      <c r="J8" s="104"/>
      <c r="K8" s="11" t="s">
        <v>0</v>
      </c>
      <c r="L8" s="94" t="s">
        <v>41</v>
      </c>
      <c r="M8" s="105"/>
      <c r="N8" s="101"/>
      <c r="O8" s="11" t="s">
        <v>0</v>
      </c>
      <c r="P8" s="94" t="s">
        <v>41</v>
      </c>
      <c r="Q8" s="102"/>
      <c r="R8" s="109" t="s">
        <v>0</v>
      </c>
      <c r="S8" s="335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98"/>
    </row>
    <row r="9" spans="2:32" ht="30.6" thickBot="1" x14ac:dyDescent="0.3">
      <c r="B9" s="274"/>
      <c r="C9" s="277"/>
      <c r="D9" s="280"/>
      <c r="E9" s="350"/>
      <c r="F9" s="101"/>
      <c r="G9" s="11" t="s">
        <v>3</v>
      </c>
      <c r="H9" s="96" t="s">
        <v>45</v>
      </c>
      <c r="I9" s="103" t="s">
        <v>44</v>
      </c>
      <c r="J9" s="104"/>
      <c r="K9" s="11" t="s">
        <v>3</v>
      </c>
      <c r="L9" s="96" t="s">
        <v>45</v>
      </c>
      <c r="M9" s="106" t="s">
        <v>44</v>
      </c>
      <c r="N9" s="101"/>
      <c r="O9" s="11" t="s">
        <v>3</v>
      </c>
      <c r="P9" s="96" t="s">
        <v>45</v>
      </c>
      <c r="Q9" s="103" t="s">
        <v>44</v>
      </c>
      <c r="R9" s="110" t="s">
        <v>3</v>
      </c>
      <c r="S9" s="336"/>
      <c r="T9" s="47"/>
      <c r="U9" s="48"/>
      <c r="V9" s="99"/>
      <c r="W9" s="99"/>
      <c r="X9" s="47"/>
      <c r="Y9" s="48"/>
      <c r="Z9" s="99"/>
      <c r="AA9" s="99"/>
      <c r="AB9" s="47"/>
      <c r="AC9" s="48"/>
      <c r="AD9" s="99"/>
      <c r="AE9" s="99"/>
      <c r="AF9" s="98"/>
    </row>
    <row r="10" spans="2:32" ht="9.75" hidden="1" customHeight="1" x14ac:dyDescent="0.3">
      <c r="B10" s="20"/>
      <c r="C10" s="25" t="s">
        <v>4</v>
      </c>
      <c r="D10" s="23"/>
      <c r="E10" s="26"/>
      <c r="F10" s="21"/>
      <c r="G10" s="27"/>
      <c r="H10" s="28"/>
      <c r="I10" s="28"/>
      <c r="J10" s="21"/>
      <c r="K10" s="27"/>
      <c r="L10" s="28"/>
      <c r="M10" s="28"/>
      <c r="N10" s="21"/>
      <c r="O10" s="27"/>
      <c r="P10" s="28"/>
      <c r="Q10" s="28"/>
      <c r="R10" s="22"/>
      <c r="S10" s="113"/>
      <c r="T10" s="47"/>
      <c r="U10" s="48"/>
      <c r="V10" s="99"/>
      <c r="W10" s="99"/>
      <c r="X10" s="47"/>
      <c r="Y10" s="48"/>
      <c r="Z10" s="99"/>
      <c r="AA10" s="99"/>
      <c r="AB10" s="47"/>
      <c r="AC10" s="48"/>
      <c r="AD10" s="99"/>
      <c r="AE10" s="99"/>
      <c r="AF10" s="98"/>
    </row>
    <row r="11" spans="2:32" s="13" customFormat="1" ht="11.25" customHeight="1" x14ac:dyDescent="0.2">
      <c r="B11" s="263">
        <v>1</v>
      </c>
      <c r="C11" s="265" t="s">
        <v>128</v>
      </c>
      <c r="D11" s="346"/>
      <c r="E11" s="243" t="s">
        <v>74</v>
      </c>
      <c r="F11" s="347">
        <v>2</v>
      </c>
      <c r="G11" s="39">
        <v>4</v>
      </c>
      <c r="H11" s="40"/>
      <c r="I11" s="348"/>
      <c r="J11" s="347">
        <v>3</v>
      </c>
      <c r="K11" s="39">
        <v>5</v>
      </c>
      <c r="L11" s="40"/>
      <c r="M11" s="348"/>
      <c r="N11" s="347">
        <v>4</v>
      </c>
      <c r="O11" s="39">
        <v>5</v>
      </c>
      <c r="P11" s="40"/>
      <c r="Q11" s="348"/>
      <c r="R11" s="161">
        <f>G11+K11+O11</f>
        <v>14</v>
      </c>
      <c r="S11" s="250">
        <v>1</v>
      </c>
      <c r="T11" s="294"/>
      <c r="U11" s="38"/>
      <c r="V11" s="38"/>
      <c r="W11" s="283"/>
      <c r="X11" s="282"/>
      <c r="Y11" s="38"/>
      <c r="Z11" s="38"/>
      <c r="AA11" s="283"/>
      <c r="AB11" s="282"/>
      <c r="AC11" s="38"/>
      <c r="AD11" s="38"/>
      <c r="AE11" s="283"/>
      <c r="AF11" s="38"/>
    </row>
    <row r="12" spans="2:32" s="13" customFormat="1" ht="11.25" customHeight="1" thickBot="1" x14ac:dyDescent="0.25">
      <c r="B12" s="269"/>
      <c r="C12" s="270"/>
      <c r="D12" s="341"/>
      <c r="E12" s="244"/>
      <c r="F12" s="338"/>
      <c r="G12" s="14">
        <v>10</v>
      </c>
      <c r="H12" s="15"/>
      <c r="I12" s="344"/>
      <c r="J12" s="338"/>
      <c r="K12" s="14">
        <v>8</v>
      </c>
      <c r="L12" s="15"/>
      <c r="M12" s="344"/>
      <c r="N12" s="338"/>
      <c r="O12" s="14">
        <v>0</v>
      </c>
      <c r="P12" s="15"/>
      <c r="Q12" s="344"/>
      <c r="R12" s="16">
        <f t="shared" ref="R12:R18" si="0">G12+K12+O12</f>
        <v>18</v>
      </c>
      <c r="S12" s="225"/>
      <c r="T12" s="294"/>
      <c r="U12" s="38"/>
      <c r="V12" s="38"/>
      <c r="W12" s="283"/>
      <c r="X12" s="282"/>
      <c r="Y12" s="38"/>
      <c r="Z12" s="38"/>
      <c r="AA12" s="283"/>
      <c r="AB12" s="282"/>
      <c r="AC12" s="38"/>
      <c r="AD12" s="38"/>
      <c r="AE12" s="283"/>
      <c r="AF12" s="38"/>
    </row>
    <row r="13" spans="2:32" s="13" customFormat="1" ht="11.25" customHeight="1" x14ac:dyDescent="0.2">
      <c r="B13" s="263">
        <v>2</v>
      </c>
      <c r="C13" s="265" t="s">
        <v>130</v>
      </c>
      <c r="D13" s="346"/>
      <c r="E13" s="243" t="s">
        <v>83</v>
      </c>
      <c r="F13" s="347">
        <v>1</v>
      </c>
      <c r="G13" s="39">
        <v>0</v>
      </c>
      <c r="H13" s="40"/>
      <c r="I13" s="348"/>
      <c r="J13" s="337">
        <v>4</v>
      </c>
      <c r="K13" s="17">
        <v>5</v>
      </c>
      <c r="L13" s="18"/>
      <c r="M13" s="343"/>
      <c r="N13" s="337">
        <v>3</v>
      </c>
      <c r="O13" s="17">
        <v>5</v>
      </c>
      <c r="P13" s="18"/>
      <c r="Q13" s="339"/>
      <c r="R13" s="161">
        <f t="shared" si="0"/>
        <v>10</v>
      </c>
      <c r="S13" s="224">
        <v>2</v>
      </c>
      <c r="T13" s="294"/>
      <c r="U13" s="38"/>
      <c r="V13" s="38"/>
      <c r="W13" s="320"/>
      <c r="X13" s="282"/>
      <c r="Y13" s="38"/>
      <c r="Z13" s="38"/>
      <c r="AA13" s="283"/>
      <c r="AB13" s="282"/>
      <c r="AC13" s="38"/>
      <c r="AD13" s="38"/>
      <c r="AE13" s="283"/>
      <c r="AF13" s="38"/>
    </row>
    <row r="14" spans="2:32" s="13" customFormat="1" ht="11.25" customHeight="1" thickBot="1" x14ac:dyDescent="0.25">
      <c r="B14" s="264"/>
      <c r="C14" s="266"/>
      <c r="D14" s="342"/>
      <c r="E14" s="268"/>
      <c r="F14" s="338"/>
      <c r="G14" s="14">
        <v>0</v>
      </c>
      <c r="H14" s="15"/>
      <c r="I14" s="344"/>
      <c r="J14" s="338"/>
      <c r="K14" s="14">
        <v>0</v>
      </c>
      <c r="L14" s="15"/>
      <c r="M14" s="344"/>
      <c r="N14" s="338"/>
      <c r="O14" s="14">
        <v>10</v>
      </c>
      <c r="P14" s="15"/>
      <c r="Q14" s="340"/>
      <c r="R14" s="16">
        <f t="shared" si="0"/>
        <v>10</v>
      </c>
      <c r="S14" s="225"/>
      <c r="T14" s="294"/>
      <c r="U14" s="38"/>
      <c r="V14" s="38"/>
      <c r="W14" s="320"/>
      <c r="X14" s="282"/>
      <c r="Y14" s="38"/>
      <c r="Z14" s="38"/>
      <c r="AA14" s="283"/>
      <c r="AB14" s="282"/>
      <c r="AC14" s="38"/>
      <c r="AD14" s="38"/>
      <c r="AE14" s="283"/>
      <c r="AF14" s="38"/>
    </row>
    <row r="15" spans="2:32" s="13" customFormat="1" ht="11.25" customHeight="1" x14ac:dyDescent="0.2">
      <c r="B15" s="269">
        <v>3</v>
      </c>
      <c r="C15" s="270" t="s">
        <v>131</v>
      </c>
      <c r="D15" s="341"/>
      <c r="E15" s="244" t="s">
        <v>83</v>
      </c>
      <c r="F15" s="337">
        <v>4</v>
      </c>
      <c r="G15" s="17">
        <v>5</v>
      </c>
      <c r="H15" s="18"/>
      <c r="I15" s="343"/>
      <c r="J15" s="282">
        <v>1</v>
      </c>
      <c r="K15" s="17">
        <v>0</v>
      </c>
      <c r="L15" s="18"/>
      <c r="M15" s="343"/>
      <c r="N15" s="337">
        <v>2</v>
      </c>
      <c r="O15" s="17">
        <v>0</v>
      </c>
      <c r="P15" s="18"/>
      <c r="Q15" s="339"/>
      <c r="R15" s="161">
        <f t="shared" si="0"/>
        <v>5</v>
      </c>
      <c r="S15" s="224">
        <v>3</v>
      </c>
      <c r="T15" s="294"/>
      <c r="U15" s="38"/>
      <c r="V15" s="38"/>
      <c r="W15" s="283"/>
      <c r="X15" s="282"/>
      <c r="Y15" s="38"/>
      <c r="Z15" s="38"/>
      <c r="AA15" s="283"/>
      <c r="AB15" s="282"/>
      <c r="AC15" s="38"/>
      <c r="AD15" s="38"/>
      <c r="AE15" s="283"/>
      <c r="AF15" s="38"/>
    </row>
    <row r="16" spans="2:32" s="13" customFormat="1" ht="11.25" customHeight="1" thickBot="1" x14ac:dyDescent="0.25">
      <c r="B16" s="264"/>
      <c r="C16" s="266"/>
      <c r="D16" s="342"/>
      <c r="E16" s="268"/>
      <c r="F16" s="338"/>
      <c r="G16" s="14">
        <v>0</v>
      </c>
      <c r="H16" s="15"/>
      <c r="I16" s="344"/>
      <c r="J16" s="345"/>
      <c r="K16" s="14">
        <v>0</v>
      </c>
      <c r="L16" s="15"/>
      <c r="M16" s="344"/>
      <c r="N16" s="338"/>
      <c r="O16" s="14">
        <v>0</v>
      </c>
      <c r="P16" s="15"/>
      <c r="Q16" s="340"/>
      <c r="R16" s="16">
        <f t="shared" si="0"/>
        <v>0</v>
      </c>
      <c r="S16" s="225"/>
      <c r="T16" s="294"/>
      <c r="U16" s="38"/>
      <c r="V16" s="38"/>
      <c r="W16" s="283"/>
      <c r="X16" s="282"/>
      <c r="Y16" s="38"/>
      <c r="Z16" s="38"/>
      <c r="AA16" s="283"/>
      <c r="AB16" s="282"/>
      <c r="AC16" s="38"/>
      <c r="AD16" s="38"/>
      <c r="AE16" s="283"/>
      <c r="AF16" s="38"/>
    </row>
    <row r="17" spans="2:32" s="13" customFormat="1" ht="11.25" customHeight="1" x14ac:dyDescent="0.2">
      <c r="B17" s="269">
        <v>4</v>
      </c>
      <c r="C17" s="270" t="s">
        <v>129</v>
      </c>
      <c r="D17" s="341"/>
      <c r="E17" s="244" t="s">
        <v>87</v>
      </c>
      <c r="F17" s="337">
        <v>3</v>
      </c>
      <c r="G17" s="17">
        <v>0</v>
      </c>
      <c r="H17" s="18"/>
      <c r="I17" s="343"/>
      <c r="J17" s="282">
        <v>2</v>
      </c>
      <c r="K17" s="17">
        <v>0</v>
      </c>
      <c r="L17" s="18"/>
      <c r="M17" s="343"/>
      <c r="N17" s="337">
        <v>1</v>
      </c>
      <c r="O17" s="17">
        <v>0</v>
      </c>
      <c r="P17" s="18"/>
      <c r="Q17" s="339"/>
      <c r="R17" s="161">
        <f t="shared" si="0"/>
        <v>0</v>
      </c>
      <c r="S17" s="224">
        <v>4</v>
      </c>
      <c r="T17" s="294"/>
      <c r="U17" s="38"/>
      <c r="V17" s="38"/>
      <c r="W17" s="283"/>
      <c r="X17" s="282"/>
      <c r="Y17" s="38"/>
      <c r="Z17" s="38"/>
      <c r="AA17" s="283"/>
      <c r="AB17" s="282"/>
      <c r="AC17" s="38"/>
      <c r="AD17" s="38"/>
      <c r="AE17" s="283"/>
      <c r="AF17" s="38"/>
    </row>
    <row r="18" spans="2:32" s="13" customFormat="1" ht="11.25" customHeight="1" thickBot="1" x14ac:dyDescent="0.25">
      <c r="B18" s="264"/>
      <c r="C18" s="266"/>
      <c r="D18" s="342"/>
      <c r="E18" s="268"/>
      <c r="F18" s="338"/>
      <c r="G18" s="14">
        <v>0</v>
      </c>
      <c r="H18" s="15"/>
      <c r="I18" s="344"/>
      <c r="J18" s="345"/>
      <c r="K18" s="14">
        <v>0</v>
      </c>
      <c r="L18" s="15"/>
      <c r="M18" s="344"/>
      <c r="N18" s="338"/>
      <c r="O18" s="14">
        <v>0</v>
      </c>
      <c r="P18" s="15"/>
      <c r="Q18" s="340"/>
      <c r="R18" s="16">
        <f t="shared" si="0"/>
        <v>0</v>
      </c>
      <c r="S18" s="225"/>
      <c r="T18" s="294"/>
      <c r="U18" s="38"/>
      <c r="V18" s="38"/>
      <c r="W18" s="283"/>
      <c r="X18" s="282"/>
      <c r="Y18" s="38"/>
      <c r="Z18" s="38"/>
      <c r="AA18" s="283"/>
      <c r="AB18" s="282"/>
      <c r="AC18" s="38"/>
      <c r="AD18" s="38"/>
      <c r="AE18" s="283"/>
      <c r="AF18" s="38"/>
    </row>
    <row r="19" spans="2:32" ht="11.25" customHeight="1" x14ac:dyDescent="0.25">
      <c r="C19" s="6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2:32" ht="11.25" customHeight="1" x14ac:dyDescent="0.25">
      <c r="C20" s="6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2:32" ht="12.6" customHeight="1" x14ac:dyDescent="0.25">
      <c r="C21" s="215" t="s">
        <v>42</v>
      </c>
      <c r="D21" s="226" t="str">
        <f>Arvud!A11</f>
        <v>Mati Sadam</v>
      </c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8"/>
    </row>
    <row r="22" spans="2:32" ht="14.4" customHeight="1" x14ac:dyDescent="0.25">
      <c r="C22" s="215" t="s">
        <v>43</v>
      </c>
      <c r="D22" s="226" t="str">
        <f>Arvud!A14</f>
        <v>Hans Ilves</v>
      </c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8"/>
    </row>
    <row r="23" spans="2:32" ht="11.25" customHeight="1" x14ac:dyDescent="0.25">
      <c r="C23" s="6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2:32" ht="11.25" customHeight="1" x14ac:dyDescent="0.25">
      <c r="C24" s="6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2:32" ht="11.25" customHeight="1" x14ac:dyDescent="0.25">
      <c r="C25" s="6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2:32" ht="11.25" customHeight="1" x14ac:dyDescent="0.25">
      <c r="C26" s="6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32" ht="11.25" customHeight="1" x14ac:dyDescent="0.25">
      <c r="C27" s="6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2:32" ht="11.25" customHeight="1" x14ac:dyDescent="0.25">
      <c r="C28" s="6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2:32" ht="11.25" customHeight="1" x14ac:dyDescent="0.25">
      <c r="C29" s="6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2:32" ht="11.25" customHeight="1" x14ac:dyDescent="0.25">
      <c r="C30" s="6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2:32" ht="11.25" customHeight="1" x14ac:dyDescent="0.25">
      <c r="C31" s="6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2:32" ht="11.25" customHeight="1" x14ac:dyDescent="0.25">
      <c r="C32" s="6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3:19" ht="11.25" customHeight="1" x14ac:dyDescent="0.25">
      <c r="C33" s="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3:19" ht="11.25" customHeight="1" x14ac:dyDescent="0.25">
      <c r="C34" s="6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3:19" ht="11.25" customHeight="1" x14ac:dyDescent="0.25">
      <c r="C35" s="6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3:19" ht="11.25" customHeight="1" x14ac:dyDescent="0.25">
      <c r="C36" s="6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3:19" ht="11.25" customHeight="1" x14ac:dyDescent="0.25">
      <c r="C37" s="6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3:19" ht="11.25" customHeight="1" x14ac:dyDescent="0.25">
      <c r="C38" s="6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3:19" ht="11.25" customHeight="1" x14ac:dyDescent="0.25">
      <c r="C39" s="6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3:19" ht="11.25" customHeight="1" x14ac:dyDescent="0.25">
      <c r="C40" s="6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</sheetData>
  <mergeCells count="85">
    <mergeCell ref="B1:S1"/>
    <mergeCell ref="B2:S2"/>
    <mergeCell ref="B3:S3"/>
    <mergeCell ref="D21:S21"/>
    <mergeCell ref="D22:S22"/>
    <mergeCell ref="W17:W18"/>
    <mergeCell ref="X17:X18"/>
    <mergeCell ref="AA17:AA18"/>
    <mergeCell ref="AB17:AB18"/>
    <mergeCell ref="AE17:AE18"/>
    <mergeCell ref="J17:J18"/>
    <mergeCell ref="M17:M18"/>
    <mergeCell ref="N17:N18"/>
    <mergeCell ref="Q17:Q18"/>
    <mergeCell ref="S17:S18"/>
    <mergeCell ref="T17:T18"/>
    <mergeCell ref="B17:B18"/>
    <mergeCell ref="C17:C18"/>
    <mergeCell ref="D17:D18"/>
    <mergeCell ref="E17:E18"/>
    <mergeCell ref="F17:F18"/>
    <mergeCell ref="I17:I18"/>
    <mergeCell ref="W15:W16"/>
    <mergeCell ref="X15:X16"/>
    <mergeCell ref="AA15:AA16"/>
    <mergeCell ref="AB15:AB16"/>
    <mergeCell ref="AE15:AE16"/>
    <mergeCell ref="J15:J16"/>
    <mergeCell ref="M15:M16"/>
    <mergeCell ref="N15:N16"/>
    <mergeCell ref="Q15:Q16"/>
    <mergeCell ref="S15:S16"/>
    <mergeCell ref="T15:T16"/>
    <mergeCell ref="B15:B16"/>
    <mergeCell ref="C15:C16"/>
    <mergeCell ref="D15:D16"/>
    <mergeCell ref="E15:E16"/>
    <mergeCell ref="F15:F16"/>
    <mergeCell ref="I15:I16"/>
    <mergeCell ref="W13:W14"/>
    <mergeCell ref="X13:X14"/>
    <mergeCell ref="AA13:AA14"/>
    <mergeCell ref="AB13:AB14"/>
    <mergeCell ref="AE13:AE14"/>
    <mergeCell ref="J13:J14"/>
    <mergeCell ref="M13:M14"/>
    <mergeCell ref="N13:N14"/>
    <mergeCell ref="Q13:Q14"/>
    <mergeCell ref="S13:S14"/>
    <mergeCell ref="T13:T14"/>
    <mergeCell ref="B13:B14"/>
    <mergeCell ref="C13:C14"/>
    <mergeCell ref="D13:D14"/>
    <mergeCell ref="E13:E14"/>
    <mergeCell ref="F13:F14"/>
    <mergeCell ref="I13:I14"/>
    <mergeCell ref="W11:W12"/>
    <mergeCell ref="X11:X12"/>
    <mergeCell ref="AA11:AA12"/>
    <mergeCell ref="AB11:AB12"/>
    <mergeCell ref="AE11:AE12"/>
    <mergeCell ref="J11:J12"/>
    <mergeCell ref="M11:M12"/>
    <mergeCell ref="N11:N12"/>
    <mergeCell ref="Q11:Q12"/>
    <mergeCell ref="S11:S12"/>
    <mergeCell ref="T11:T12"/>
    <mergeCell ref="B11:B12"/>
    <mergeCell ref="C11:C12"/>
    <mergeCell ref="D11:D12"/>
    <mergeCell ref="E11:E12"/>
    <mergeCell ref="F11:F12"/>
    <mergeCell ref="I11:I12"/>
    <mergeCell ref="S7:S9"/>
    <mergeCell ref="T7:AE7"/>
    <mergeCell ref="T8:W8"/>
    <mergeCell ref="X8:AA8"/>
    <mergeCell ref="AB8:AE8"/>
    <mergeCell ref="B7:B9"/>
    <mergeCell ref="C7:C9"/>
    <mergeCell ref="D7:D9"/>
    <mergeCell ref="E7:E9"/>
    <mergeCell ref="F7:I7"/>
    <mergeCell ref="J7:M7"/>
    <mergeCell ref="N7:Q7"/>
  </mergeCells>
  <phoneticPr fontId="23" type="noConversion"/>
  <pageMargins left="0.44" right="0.27" top="0.98425196850393704" bottom="0.98425196850393704" header="0.51181102362204722" footer="0.51181102362204722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32kg</vt:lpstr>
      <vt:lpstr>35kg</vt:lpstr>
      <vt:lpstr>38kg</vt:lpstr>
      <vt:lpstr>41kg</vt:lpstr>
      <vt:lpstr>45kg</vt:lpstr>
      <vt:lpstr>48kg</vt:lpstr>
      <vt:lpstr>51kg</vt:lpstr>
      <vt:lpstr>55kg</vt:lpstr>
      <vt:lpstr>60kg</vt:lpstr>
      <vt:lpstr>65kg</vt:lpstr>
      <vt:lpstr>71kg</vt:lpstr>
      <vt:lpstr>80kg</vt:lpstr>
      <vt:lpstr>abs.kg</vt:lpstr>
      <vt:lpstr>t33kg</vt:lpstr>
      <vt:lpstr>t37kg</vt:lpstr>
      <vt:lpstr>t44kg</vt:lpstr>
      <vt:lpstr>tabs.kg</vt:lpstr>
      <vt:lpstr>Kokkuvõte</vt:lpstr>
      <vt:lpstr>Arvud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hans</cp:lastModifiedBy>
  <cp:lastPrinted>2019-01-27T14:44:31Z</cp:lastPrinted>
  <dcterms:created xsi:type="dcterms:W3CDTF">2001-06-17T09:04:49Z</dcterms:created>
  <dcterms:modified xsi:type="dcterms:W3CDTF">2019-01-27T14:44:37Z</dcterms:modified>
</cp:coreProperties>
</file>