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Х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<sst xmlns="http://schemas.openxmlformats.org/spreadsheetml/2006/main" count="132" uniqueCount="96">
  <si>
    <t>ПРОТОКОЛ  ХОДА.</t>
  </si>
  <si>
    <t>Вес</t>
  </si>
  <si>
    <t>кг</t>
  </si>
  <si>
    <t>Date</t>
  </si>
  <si>
    <t>Cl</t>
  </si>
  <si>
    <t>Nom</t>
  </si>
  <si>
    <t>г-р</t>
  </si>
  <si>
    <t>р-д</t>
  </si>
  <si>
    <t>страна</t>
  </si>
  <si>
    <t>место</t>
  </si>
  <si>
    <t>1/8 Finale</t>
  </si>
  <si>
    <t>1/4 Finale</t>
  </si>
  <si>
    <t>1/2 Finale</t>
  </si>
  <si>
    <t>Finale 1 - 2</t>
  </si>
  <si>
    <t>REPECHAGE</t>
  </si>
  <si>
    <t>Perdants contre le 1er Finaliste</t>
  </si>
  <si>
    <t>Perdants contre le 2 eme Finaliste</t>
  </si>
  <si>
    <t>Medaille de Bronze</t>
  </si>
  <si>
    <t>Гл.</t>
  </si>
  <si>
    <t>судья:</t>
  </si>
  <si>
    <t>секретарь:</t>
  </si>
  <si>
    <t xml:space="preserve">Вес </t>
  </si>
  <si>
    <t>Сдюшор</t>
  </si>
  <si>
    <t>1/8.</t>
  </si>
  <si>
    <t>1/4.</t>
  </si>
  <si>
    <t>1/2.</t>
  </si>
  <si>
    <t>очки</t>
  </si>
  <si>
    <t>R</t>
  </si>
  <si>
    <t xml:space="preserve"> </t>
  </si>
  <si>
    <t>ПЕРЕВАЛОВ С.П.</t>
  </si>
  <si>
    <t>квалификация</t>
  </si>
  <si>
    <t>Ф.И.О. Тренера</t>
  </si>
  <si>
    <t>Тренер</t>
  </si>
  <si>
    <t>Квалификация</t>
  </si>
  <si>
    <t>ФЕДЕРАЦИЯ СПОРТИВНОЙ БОРЬБЫ Санкт-Петербурга.</t>
  </si>
  <si>
    <t>Финал за 3 место</t>
  </si>
  <si>
    <t xml:space="preserve">V1-Всероссийский турнир по греко-римской  борьбе среди юношей памяти Олим.Чемпиона Н.Н.Соловьева.  </t>
  </si>
  <si>
    <t>22-24.03.2013г.</t>
  </si>
  <si>
    <t>Дынин Владислав</t>
  </si>
  <si>
    <t>Ижорец</t>
  </si>
  <si>
    <t>Махортов</t>
  </si>
  <si>
    <t>Леонтьев Дмитрий</t>
  </si>
  <si>
    <t>КШВСМ</t>
  </si>
  <si>
    <t>Скаргин</t>
  </si>
  <si>
    <t>Александров Костя</t>
  </si>
  <si>
    <t>Всевож.</t>
  </si>
  <si>
    <t>Шагин</t>
  </si>
  <si>
    <t>Гулюкин Вадик</t>
  </si>
  <si>
    <t>Орлов, Пивоваров</t>
  </si>
  <si>
    <t>Хасанов Маруф</t>
  </si>
  <si>
    <t>Каштан</t>
  </si>
  <si>
    <t>Цветков Сергей</t>
  </si>
  <si>
    <t>Куликов Роман</t>
  </si>
  <si>
    <t>В.Новг.</t>
  </si>
  <si>
    <t>Топорковский</t>
  </si>
  <si>
    <t>Близнин Иван</t>
  </si>
  <si>
    <t>Пивоваров</t>
  </si>
  <si>
    <t>Богданов Дима</t>
  </si>
  <si>
    <t>Мурашов Даниил</t>
  </si>
  <si>
    <t>Шапенков Максим</t>
  </si>
  <si>
    <t>Кирилин Игорь</t>
  </si>
  <si>
    <t>Таганрог</t>
  </si>
  <si>
    <t>Дубровин</t>
  </si>
  <si>
    <t>Костюков Дима</t>
  </si>
  <si>
    <t>Волгоград</t>
  </si>
  <si>
    <t>Бурмистров Владислав</t>
  </si>
  <si>
    <t>Рязань</t>
  </si>
  <si>
    <t>Мансуров Вова</t>
  </si>
  <si>
    <t>Мур.Обл.</t>
  </si>
  <si>
    <t>Ахадов Джафар</t>
  </si>
  <si>
    <t>Самохвалов</t>
  </si>
  <si>
    <t>Гусейнов Тамерлан</t>
  </si>
  <si>
    <t>Шаповалов</t>
  </si>
  <si>
    <t>Малафеев Женя</t>
  </si>
  <si>
    <t>Михайлов</t>
  </si>
  <si>
    <t>Кин Эдвин</t>
  </si>
  <si>
    <t>Эстония</t>
  </si>
  <si>
    <t>Афанасьев Даниил</t>
  </si>
  <si>
    <t>Садыгов Магомед</t>
  </si>
  <si>
    <t>Подольск</t>
  </si>
  <si>
    <t>Щербаков</t>
  </si>
  <si>
    <t>Зиеев Амир</t>
  </si>
  <si>
    <t>Баталов</t>
  </si>
  <si>
    <t>Ивашкин Владислав</t>
  </si>
  <si>
    <t>Гусев Илья</t>
  </si>
  <si>
    <t>Махортов,Мешкунов</t>
  </si>
  <si>
    <t>Карабань Артур</t>
  </si>
  <si>
    <t>ЛАТВИЯ</t>
  </si>
  <si>
    <t>Лапа</t>
  </si>
  <si>
    <t>Ольхин Никита</t>
  </si>
  <si>
    <t>Зелен-д</t>
  </si>
  <si>
    <t>Игнатов</t>
  </si>
  <si>
    <t>Курбони Акбаршо</t>
  </si>
  <si>
    <t>тадж-н</t>
  </si>
  <si>
    <t>АПОЙКО Р.Н.</t>
  </si>
  <si>
    <t>б/м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</si>
</sst>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sz val="10"/>
      <color indexed="10"/>
      <name val="Arial Cyr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18</xdr:row>
      <xdr:rowOff>0</xdr:rowOff>
    </xdr:from>
    <xdr:to>
      <xdr:col>4</xdr:col>
      <xdr:colOff>123825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1781175" y="29527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123825</xdr:colOff>
      <xdr:row>15</xdr:row>
      <xdr:rowOff>0</xdr:rowOff>
    </xdr:from>
    <xdr:to>
      <xdr:col>4</xdr:col>
      <xdr:colOff>123825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1905000" y="24669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95250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81175" y="3467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1781175" y="39814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95250</xdr:colOff>
      <xdr:row>21</xdr:row>
      <xdr:rowOff>0</xdr:rowOff>
    </xdr:from>
    <xdr:to>
      <xdr:col>4</xdr:col>
      <xdr:colOff>95250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1876425" y="34671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152400</xdr:rowOff>
    </xdr:from>
    <xdr:to>
      <xdr:col>4</xdr:col>
      <xdr:colOff>76200</xdr:colOff>
      <xdr:row>26</xdr:row>
      <xdr:rowOff>152400</xdr:rowOff>
    </xdr:to>
    <xdr:sp>
      <xdr:nvSpPr>
        <xdr:cNvPr id="6" name="Line 6"/>
        <xdr:cNvSpPr>
          <a:spLocks/>
        </xdr:cNvSpPr>
      </xdr:nvSpPr>
      <xdr:spPr>
        <a:xfrm>
          <a:off x="1781175" y="44862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114300</xdr:colOff>
      <xdr:row>30</xdr:row>
      <xdr:rowOff>0</xdr:rowOff>
    </xdr:to>
    <xdr:sp>
      <xdr:nvSpPr>
        <xdr:cNvPr id="7" name="Line 7"/>
        <xdr:cNvSpPr>
          <a:spLocks/>
        </xdr:cNvSpPr>
      </xdr:nvSpPr>
      <xdr:spPr>
        <a:xfrm>
          <a:off x="1781175" y="5010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85725</xdr:colOff>
      <xdr:row>27</xdr:row>
      <xdr:rowOff>0</xdr:rowOff>
    </xdr:from>
    <xdr:to>
      <xdr:col>4</xdr:col>
      <xdr:colOff>85725</xdr:colOff>
      <xdr:row>30</xdr:row>
      <xdr:rowOff>0</xdr:rowOff>
    </xdr:to>
    <xdr:sp>
      <xdr:nvSpPr>
        <xdr:cNvPr id="8" name="Line 8"/>
        <xdr:cNvSpPr>
          <a:spLocks/>
        </xdr:cNvSpPr>
      </xdr:nvSpPr>
      <xdr:spPr>
        <a:xfrm>
          <a:off x="1866900" y="44958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9525</xdr:rowOff>
    </xdr:from>
    <xdr:to>
      <xdr:col>4</xdr:col>
      <xdr:colOff>95250</xdr:colOff>
      <xdr:row>33</xdr:row>
      <xdr:rowOff>9525</xdr:rowOff>
    </xdr:to>
    <xdr:sp>
      <xdr:nvSpPr>
        <xdr:cNvPr id="9" name="Line 9"/>
        <xdr:cNvSpPr>
          <a:spLocks/>
        </xdr:cNvSpPr>
      </xdr:nvSpPr>
      <xdr:spPr>
        <a:xfrm>
          <a:off x="1781175" y="55626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123825</xdr:colOff>
      <xdr:row>36</xdr:row>
      <xdr:rowOff>0</xdr:rowOff>
    </xdr:to>
    <xdr:sp>
      <xdr:nvSpPr>
        <xdr:cNvPr id="10" name="Line 10"/>
        <xdr:cNvSpPr>
          <a:spLocks/>
        </xdr:cNvSpPr>
      </xdr:nvSpPr>
      <xdr:spPr>
        <a:xfrm>
          <a:off x="1781175" y="61245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114300</xdr:colOff>
      <xdr:row>33</xdr:row>
      <xdr:rowOff>9525</xdr:rowOff>
    </xdr:from>
    <xdr:to>
      <xdr:col>4</xdr:col>
      <xdr:colOff>114300</xdr:colOff>
      <xdr:row>36</xdr:row>
      <xdr:rowOff>9525</xdr:rowOff>
    </xdr:to>
    <xdr:sp>
      <xdr:nvSpPr>
        <xdr:cNvPr id="11" name="Line 11"/>
        <xdr:cNvSpPr>
          <a:spLocks/>
        </xdr:cNvSpPr>
      </xdr:nvSpPr>
      <xdr:spPr>
        <a:xfrm>
          <a:off x="1895475" y="556260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9525</xdr:rowOff>
    </xdr:from>
    <xdr:to>
      <xdr:col>4</xdr:col>
      <xdr:colOff>114300</xdr:colOff>
      <xdr:row>39</xdr:row>
      <xdr:rowOff>9525</xdr:rowOff>
    </xdr:to>
    <xdr:sp>
      <xdr:nvSpPr>
        <xdr:cNvPr id="12" name="Line 12"/>
        <xdr:cNvSpPr>
          <a:spLocks/>
        </xdr:cNvSpPr>
      </xdr:nvSpPr>
      <xdr:spPr>
        <a:xfrm>
          <a:off x="1781175" y="67056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152400</xdr:rowOff>
    </xdr:from>
    <xdr:to>
      <xdr:col>4</xdr:col>
      <xdr:colOff>142875</xdr:colOff>
      <xdr:row>41</xdr:row>
      <xdr:rowOff>152400</xdr:rowOff>
    </xdr:to>
    <xdr:sp>
      <xdr:nvSpPr>
        <xdr:cNvPr id="13" name="Line 13"/>
        <xdr:cNvSpPr>
          <a:spLocks/>
        </xdr:cNvSpPr>
      </xdr:nvSpPr>
      <xdr:spPr>
        <a:xfrm>
          <a:off x="1781175" y="72009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114300</xdr:colOff>
      <xdr:row>39</xdr:row>
      <xdr:rowOff>9525</xdr:rowOff>
    </xdr:from>
    <xdr:to>
      <xdr:col>4</xdr:col>
      <xdr:colOff>114300</xdr:colOff>
      <xdr:row>42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1895475" y="6705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133350</xdr:colOff>
      <xdr:row>45</xdr:row>
      <xdr:rowOff>0</xdr:rowOff>
    </xdr:to>
    <xdr:sp>
      <xdr:nvSpPr>
        <xdr:cNvPr id="15" name="Line 15"/>
        <xdr:cNvSpPr>
          <a:spLocks/>
        </xdr:cNvSpPr>
      </xdr:nvSpPr>
      <xdr:spPr>
        <a:xfrm>
          <a:off x="1781175" y="77247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16" name="Line 16"/>
        <xdr:cNvSpPr>
          <a:spLocks/>
        </xdr:cNvSpPr>
      </xdr:nvSpPr>
      <xdr:spPr>
        <a:xfrm>
          <a:off x="1790700" y="82391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133350</xdr:colOff>
      <xdr:row>45</xdr:row>
      <xdr:rowOff>0</xdr:rowOff>
    </xdr:from>
    <xdr:to>
      <xdr:col>4</xdr:col>
      <xdr:colOff>133350</xdr:colOff>
      <xdr:row>48</xdr:row>
      <xdr:rowOff>0</xdr:rowOff>
    </xdr:to>
    <xdr:sp>
      <xdr:nvSpPr>
        <xdr:cNvPr id="17" name="Line 17"/>
        <xdr:cNvSpPr>
          <a:spLocks/>
        </xdr:cNvSpPr>
      </xdr:nvSpPr>
      <xdr:spPr>
        <a:xfrm>
          <a:off x="1914525" y="77247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123825</xdr:colOff>
      <xdr:row>51</xdr:row>
      <xdr:rowOff>0</xdr:rowOff>
    </xdr:to>
    <xdr:sp>
      <xdr:nvSpPr>
        <xdr:cNvPr id="18" name="Line 18"/>
        <xdr:cNvSpPr>
          <a:spLocks/>
        </xdr:cNvSpPr>
      </xdr:nvSpPr>
      <xdr:spPr>
        <a:xfrm>
          <a:off x="1781175" y="87534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133350</xdr:colOff>
      <xdr:row>54</xdr:row>
      <xdr:rowOff>0</xdr:rowOff>
    </xdr:to>
    <xdr:sp>
      <xdr:nvSpPr>
        <xdr:cNvPr id="19" name="Line 19"/>
        <xdr:cNvSpPr>
          <a:spLocks/>
        </xdr:cNvSpPr>
      </xdr:nvSpPr>
      <xdr:spPr>
        <a:xfrm>
          <a:off x="1781175" y="92678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133350</xdr:colOff>
      <xdr:row>51</xdr:row>
      <xdr:rowOff>9525</xdr:rowOff>
    </xdr:from>
    <xdr:to>
      <xdr:col>4</xdr:col>
      <xdr:colOff>133350</xdr:colOff>
      <xdr:row>54</xdr:row>
      <xdr:rowOff>9525</xdr:rowOff>
    </xdr:to>
    <xdr:sp>
      <xdr:nvSpPr>
        <xdr:cNvPr id="20" name="Line 20"/>
        <xdr:cNvSpPr>
          <a:spLocks/>
        </xdr:cNvSpPr>
      </xdr:nvSpPr>
      <xdr:spPr>
        <a:xfrm>
          <a:off x="1914525" y="87630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133350</xdr:colOff>
      <xdr:row>57</xdr:row>
      <xdr:rowOff>0</xdr:rowOff>
    </xdr:to>
    <xdr:sp>
      <xdr:nvSpPr>
        <xdr:cNvPr id="21" name="Line 21"/>
        <xdr:cNvSpPr>
          <a:spLocks/>
        </xdr:cNvSpPr>
      </xdr:nvSpPr>
      <xdr:spPr>
        <a:xfrm>
          <a:off x="1781175" y="9782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60</xdr:row>
      <xdr:rowOff>0</xdr:rowOff>
    </xdr:from>
    <xdr:to>
      <xdr:col>4</xdr:col>
      <xdr:colOff>133350</xdr:colOff>
      <xdr:row>60</xdr:row>
      <xdr:rowOff>0</xdr:rowOff>
    </xdr:to>
    <xdr:sp>
      <xdr:nvSpPr>
        <xdr:cNvPr id="22" name="Line 22"/>
        <xdr:cNvSpPr>
          <a:spLocks/>
        </xdr:cNvSpPr>
      </xdr:nvSpPr>
      <xdr:spPr>
        <a:xfrm>
          <a:off x="1790700" y="102965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142875</xdr:colOff>
      <xdr:row>57</xdr:row>
      <xdr:rowOff>9525</xdr:rowOff>
    </xdr:from>
    <xdr:to>
      <xdr:col>4</xdr:col>
      <xdr:colOff>142875</xdr:colOff>
      <xdr:row>60</xdr:row>
      <xdr:rowOff>19050</xdr:rowOff>
    </xdr:to>
    <xdr:sp>
      <xdr:nvSpPr>
        <xdr:cNvPr id="23" name="Line 23"/>
        <xdr:cNvSpPr>
          <a:spLocks/>
        </xdr:cNvSpPr>
      </xdr:nvSpPr>
      <xdr:spPr>
        <a:xfrm>
          <a:off x="1924050" y="9791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152400</xdr:rowOff>
    </xdr:from>
    <xdr:to>
      <xdr:col>4</xdr:col>
      <xdr:colOff>123825</xdr:colOff>
      <xdr:row>62</xdr:row>
      <xdr:rowOff>152400</xdr:rowOff>
    </xdr:to>
    <xdr:sp>
      <xdr:nvSpPr>
        <xdr:cNvPr id="24" name="Line 24"/>
        <xdr:cNvSpPr>
          <a:spLocks/>
        </xdr:cNvSpPr>
      </xdr:nvSpPr>
      <xdr:spPr>
        <a:xfrm>
          <a:off x="1781175" y="10801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152400</xdr:colOff>
      <xdr:row>66</xdr:row>
      <xdr:rowOff>0</xdr:rowOff>
    </xdr:to>
    <xdr:sp>
      <xdr:nvSpPr>
        <xdr:cNvPr id="25" name="Line 25"/>
        <xdr:cNvSpPr>
          <a:spLocks/>
        </xdr:cNvSpPr>
      </xdr:nvSpPr>
      <xdr:spPr>
        <a:xfrm>
          <a:off x="1781175" y="113252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133350</xdr:colOff>
      <xdr:row>62</xdr:row>
      <xdr:rowOff>152400</xdr:rowOff>
    </xdr:from>
    <xdr:to>
      <xdr:col>4</xdr:col>
      <xdr:colOff>133350</xdr:colOff>
      <xdr:row>65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1914525" y="108013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133350</xdr:rowOff>
    </xdr:from>
    <xdr:to>
      <xdr:col>4</xdr:col>
      <xdr:colOff>133350</xdr:colOff>
      <xdr:row>68</xdr:row>
      <xdr:rowOff>133350</xdr:rowOff>
    </xdr:to>
    <xdr:sp>
      <xdr:nvSpPr>
        <xdr:cNvPr id="27" name="Line 27"/>
        <xdr:cNvSpPr>
          <a:spLocks/>
        </xdr:cNvSpPr>
      </xdr:nvSpPr>
      <xdr:spPr>
        <a:xfrm>
          <a:off x="1781175" y="118110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5</xdr:row>
      <xdr:rowOff>0</xdr:rowOff>
    </xdr:from>
    <xdr:to>
      <xdr:col>8</xdr:col>
      <xdr:colOff>95250</xdr:colOff>
      <xdr:row>8</xdr:row>
      <xdr:rowOff>9525</xdr:rowOff>
    </xdr:to>
    <xdr:sp>
      <xdr:nvSpPr>
        <xdr:cNvPr id="28" name="Line 28"/>
        <xdr:cNvSpPr>
          <a:spLocks/>
        </xdr:cNvSpPr>
      </xdr:nvSpPr>
      <xdr:spPr>
        <a:xfrm>
          <a:off x="4229100" y="8477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11</xdr:row>
      <xdr:rowOff>0</xdr:rowOff>
    </xdr:from>
    <xdr:to>
      <xdr:col>8</xdr:col>
      <xdr:colOff>95250</xdr:colOff>
      <xdr:row>14</xdr:row>
      <xdr:rowOff>9525</xdr:rowOff>
    </xdr:to>
    <xdr:sp>
      <xdr:nvSpPr>
        <xdr:cNvPr id="29" name="Line 29"/>
        <xdr:cNvSpPr>
          <a:spLocks/>
        </xdr:cNvSpPr>
      </xdr:nvSpPr>
      <xdr:spPr>
        <a:xfrm>
          <a:off x="4229100" y="18192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0</xdr:rowOff>
    </xdr:from>
    <xdr:to>
      <xdr:col>8</xdr:col>
      <xdr:colOff>95250</xdr:colOff>
      <xdr:row>20</xdr:row>
      <xdr:rowOff>9525</xdr:rowOff>
    </xdr:to>
    <xdr:sp>
      <xdr:nvSpPr>
        <xdr:cNvPr id="30" name="Line 30"/>
        <xdr:cNvSpPr>
          <a:spLocks/>
        </xdr:cNvSpPr>
      </xdr:nvSpPr>
      <xdr:spPr>
        <a:xfrm>
          <a:off x="4229100" y="2790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23</xdr:row>
      <xdr:rowOff>0</xdr:rowOff>
    </xdr:from>
    <xdr:to>
      <xdr:col>8</xdr:col>
      <xdr:colOff>95250</xdr:colOff>
      <xdr:row>26</xdr:row>
      <xdr:rowOff>9525</xdr:rowOff>
    </xdr:to>
    <xdr:sp>
      <xdr:nvSpPr>
        <xdr:cNvPr id="31" name="Line 31"/>
        <xdr:cNvSpPr>
          <a:spLocks/>
        </xdr:cNvSpPr>
      </xdr:nvSpPr>
      <xdr:spPr>
        <a:xfrm>
          <a:off x="4229100" y="38195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29</xdr:row>
      <xdr:rowOff>0</xdr:rowOff>
    </xdr:from>
    <xdr:to>
      <xdr:col>8</xdr:col>
      <xdr:colOff>95250</xdr:colOff>
      <xdr:row>32</xdr:row>
      <xdr:rowOff>9525</xdr:rowOff>
    </xdr:to>
    <xdr:sp>
      <xdr:nvSpPr>
        <xdr:cNvPr id="32" name="Line 32"/>
        <xdr:cNvSpPr>
          <a:spLocks/>
        </xdr:cNvSpPr>
      </xdr:nvSpPr>
      <xdr:spPr>
        <a:xfrm>
          <a:off x="4229100" y="48482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35</xdr:row>
      <xdr:rowOff>0</xdr:rowOff>
    </xdr:from>
    <xdr:to>
      <xdr:col>8</xdr:col>
      <xdr:colOff>95250</xdr:colOff>
      <xdr:row>38</xdr:row>
      <xdr:rowOff>9525</xdr:rowOff>
    </xdr:to>
    <xdr:sp>
      <xdr:nvSpPr>
        <xdr:cNvPr id="33" name="Line 33"/>
        <xdr:cNvSpPr>
          <a:spLocks/>
        </xdr:cNvSpPr>
      </xdr:nvSpPr>
      <xdr:spPr>
        <a:xfrm>
          <a:off x="4229100" y="593407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41</xdr:row>
      <xdr:rowOff>0</xdr:rowOff>
    </xdr:from>
    <xdr:to>
      <xdr:col>8</xdr:col>
      <xdr:colOff>95250</xdr:colOff>
      <xdr:row>44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229100" y="70485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47</xdr:row>
      <xdr:rowOff>0</xdr:rowOff>
    </xdr:from>
    <xdr:to>
      <xdr:col>8</xdr:col>
      <xdr:colOff>95250</xdr:colOff>
      <xdr:row>50</xdr:row>
      <xdr:rowOff>9525</xdr:rowOff>
    </xdr:to>
    <xdr:sp>
      <xdr:nvSpPr>
        <xdr:cNvPr id="35" name="Line 35"/>
        <xdr:cNvSpPr>
          <a:spLocks/>
        </xdr:cNvSpPr>
      </xdr:nvSpPr>
      <xdr:spPr>
        <a:xfrm>
          <a:off x="4229100" y="80772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114300</xdr:colOff>
      <xdr:row>5</xdr:row>
      <xdr:rowOff>0</xdr:rowOff>
    </xdr:to>
    <xdr:sp>
      <xdr:nvSpPr>
        <xdr:cNvPr id="36" name="Line 36"/>
        <xdr:cNvSpPr>
          <a:spLocks/>
        </xdr:cNvSpPr>
      </xdr:nvSpPr>
      <xdr:spPr>
        <a:xfrm>
          <a:off x="4133850" y="8477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114300</xdr:colOff>
      <xdr:row>8</xdr:row>
      <xdr:rowOff>0</xdr:rowOff>
    </xdr:to>
    <xdr:sp>
      <xdr:nvSpPr>
        <xdr:cNvPr id="37" name="Line 37"/>
        <xdr:cNvSpPr>
          <a:spLocks/>
        </xdr:cNvSpPr>
      </xdr:nvSpPr>
      <xdr:spPr>
        <a:xfrm>
          <a:off x="4133850" y="1333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114300</xdr:colOff>
      <xdr:row>11</xdr:row>
      <xdr:rowOff>0</xdr:rowOff>
    </xdr:to>
    <xdr:sp>
      <xdr:nvSpPr>
        <xdr:cNvPr id="38" name="Line 38"/>
        <xdr:cNvSpPr>
          <a:spLocks/>
        </xdr:cNvSpPr>
      </xdr:nvSpPr>
      <xdr:spPr>
        <a:xfrm>
          <a:off x="4133850" y="1819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114300</xdr:colOff>
      <xdr:row>14</xdr:row>
      <xdr:rowOff>0</xdr:rowOff>
    </xdr:to>
    <xdr:sp>
      <xdr:nvSpPr>
        <xdr:cNvPr id="39" name="Line 39"/>
        <xdr:cNvSpPr>
          <a:spLocks/>
        </xdr:cNvSpPr>
      </xdr:nvSpPr>
      <xdr:spPr>
        <a:xfrm>
          <a:off x="4133850" y="23050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114300</xdr:colOff>
      <xdr:row>17</xdr:row>
      <xdr:rowOff>0</xdr:rowOff>
    </xdr:to>
    <xdr:sp>
      <xdr:nvSpPr>
        <xdr:cNvPr id="40" name="Line 40"/>
        <xdr:cNvSpPr>
          <a:spLocks/>
        </xdr:cNvSpPr>
      </xdr:nvSpPr>
      <xdr:spPr>
        <a:xfrm>
          <a:off x="4133850" y="27908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114300</xdr:colOff>
      <xdr:row>20</xdr:row>
      <xdr:rowOff>0</xdr:rowOff>
    </xdr:to>
    <xdr:sp>
      <xdr:nvSpPr>
        <xdr:cNvPr id="41" name="Line 41"/>
        <xdr:cNvSpPr>
          <a:spLocks/>
        </xdr:cNvSpPr>
      </xdr:nvSpPr>
      <xdr:spPr>
        <a:xfrm>
          <a:off x="4133850" y="3305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114300</xdr:colOff>
      <xdr:row>23</xdr:row>
      <xdr:rowOff>0</xdr:rowOff>
    </xdr:to>
    <xdr:sp>
      <xdr:nvSpPr>
        <xdr:cNvPr id="42" name="Line 42"/>
        <xdr:cNvSpPr>
          <a:spLocks/>
        </xdr:cNvSpPr>
      </xdr:nvSpPr>
      <xdr:spPr>
        <a:xfrm>
          <a:off x="4133850" y="38195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114300</xdr:colOff>
      <xdr:row>26</xdr:row>
      <xdr:rowOff>0</xdr:rowOff>
    </xdr:to>
    <xdr:sp>
      <xdr:nvSpPr>
        <xdr:cNvPr id="43" name="Line 43"/>
        <xdr:cNvSpPr>
          <a:spLocks/>
        </xdr:cNvSpPr>
      </xdr:nvSpPr>
      <xdr:spPr>
        <a:xfrm>
          <a:off x="4133850" y="43338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114300</xdr:colOff>
      <xdr:row>29</xdr:row>
      <xdr:rowOff>0</xdr:rowOff>
    </xdr:to>
    <xdr:sp>
      <xdr:nvSpPr>
        <xdr:cNvPr id="44" name="Line 44"/>
        <xdr:cNvSpPr>
          <a:spLocks/>
        </xdr:cNvSpPr>
      </xdr:nvSpPr>
      <xdr:spPr>
        <a:xfrm>
          <a:off x="4133850" y="48482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114300</xdr:colOff>
      <xdr:row>32</xdr:row>
      <xdr:rowOff>0</xdr:rowOff>
    </xdr:to>
    <xdr:sp>
      <xdr:nvSpPr>
        <xdr:cNvPr id="45" name="Line 45"/>
        <xdr:cNvSpPr>
          <a:spLocks/>
        </xdr:cNvSpPr>
      </xdr:nvSpPr>
      <xdr:spPr>
        <a:xfrm>
          <a:off x="4133850" y="53625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114300</xdr:colOff>
      <xdr:row>35</xdr:row>
      <xdr:rowOff>0</xdr:rowOff>
    </xdr:to>
    <xdr:sp>
      <xdr:nvSpPr>
        <xdr:cNvPr id="46" name="Line 46"/>
        <xdr:cNvSpPr>
          <a:spLocks/>
        </xdr:cNvSpPr>
      </xdr:nvSpPr>
      <xdr:spPr>
        <a:xfrm>
          <a:off x="4133850" y="5934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114300</xdr:colOff>
      <xdr:row>38</xdr:row>
      <xdr:rowOff>0</xdr:rowOff>
    </xdr:to>
    <xdr:sp>
      <xdr:nvSpPr>
        <xdr:cNvPr id="47" name="Line 47"/>
        <xdr:cNvSpPr>
          <a:spLocks/>
        </xdr:cNvSpPr>
      </xdr:nvSpPr>
      <xdr:spPr>
        <a:xfrm>
          <a:off x="4133850" y="65055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114300</xdr:colOff>
      <xdr:row>41</xdr:row>
      <xdr:rowOff>0</xdr:rowOff>
    </xdr:to>
    <xdr:sp>
      <xdr:nvSpPr>
        <xdr:cNvPr id="48" name="Line 48"/>
        <xdr:cNvSpPr>
          <a:spLocks/>
        </xdr:cNvSpPr>
      </xdr:nvSpPr>
      <xdr:spPr>
        <a:xfrm>
          <a:off x="4133850" y="7048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114300</xdr:colOff>
      <xdr:row>44</xdr:row>
      <xdr:rowOff>0</xdr:rowOff>
    </xdr:to>
    <xdr:sp>
      <xdr:nvSpPr>
        <xdr:cNvPr id="49" name="Line 49"/>
        <xdr:cNvSpPr>
          <a:spLocks/>
        </xdr:cNvSpPr>
      </xdr:nvSpPr>
      <xdr:spPr>
        <a:xfrm>
          <a:off x="4133850" y="75628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114300</xdr:colOff>
      <xdr:row>47</xdr:row>
      <xdr:rowOff>0</xdr:rowOff>
    </xdr:to>
    <xdr:sp>
      <xdr:nvSpPr>
        <xdr:cNvPr id="50" name="Line 50"/>
        <xdr:cNvSpPr>
          <a:spLocks/>
        </xdr:cNvSpPr>
      </xdr:nvSpPr>
      <xdr:spPr>
        <a:xfrm>
          <a:off x="4133850" y="80772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114300</xdr:colOff>
      <xdr:row>50</xdr:row>
      <xdr:rowOff>0</xdr:rowOff>
    </xdr:to>
    <xdr:sp>
      <xdr:nvSpPr>
        <xdr:cNvPr id="51" name="Line 51"/>
        <xdr:cNvSpPr>
          <a:spLocks/>
        </xdr:cNvSpPr>
      </xdr:nvSpPr>
      <xdr:spPr>
        <a:xfrm>
          <a:off x="4133850" y="85915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5</xdr:row>
      <xdr:rowOff>152400</xdr:rowOff>
    </xdr:from>
    <xdr:to>
      <xdr:col>9</xdr:col>
      <xdr:colOff>0</xdr:colOff>
      <xdr:row>5</xdr:row>
      <xdr:rowOff>152400</xdr:rowOff>
    </xdr:to>
    <xdr:sp>
      <xdr:nvSpPr>
        <xdr:cNvPr id="52" name="Line 52"/>
        <xdr:cNvSpPr>
          <a:spLocks/>
        </xdr:cNvSpPr>
      </xdr:nvSpPr>
      <xdr:spPr>
        <a:xfrm>
          <a:off x="4229100" y="10001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11</xdr:row>
      <xdr:rowOff>152400</xdr:rowOff>
    </xdr:from>
    <xdr:to>
      <xdr:col>9</xdr:col>
      <xdr:colOff>0</xdr:colOff>
      <xdr:row>11</xdr:row>
      <xdr:rowOff>152400</xdr:rowOff>
    </xdr:to>
    <xdr:sp>
      <xdr:nvSpPr>
        <xdr:cNvPr id="53" name="Line 53"/>
        <xdr:cNvSpPr>
          <a:spLocks/>
        </xdr:cNvSpPr>
      </xdr:nvSpPr>
      <xdr:spPr>
        <a:xfrm>
          <a:off x="4229100" y="19716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152400</xdr:rowOff>
    </xdr:from>
    <xdr:to>
      <xdr:col>9</xdr:col>
      <xdr:colOff>0</xdr:colOff>
      <xdr:row>17</xdr:row>
      <xdr:rowOff>152400</xdr:rowOff>
    </xdr:to>
    <xdr:sp>
      <xdr:nvSpPr>
        <xdr:cNvPr id="54" name="Line 54"/>
        <xdr:cNvSpPr>
          <a:spLocks/>
        </xdr:cNvSpPr>
      </xdr:nvSpPr>
      <xdr:spPr>
        <a:xfrm>
          <a:off x="4229100" y="2943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23</xdr:row>
      <xdr:rowOff>152400</xdr:rowOff>
    </xdr:from>
    <xdr:to>
      <xdr:col>9</xdr:col>
      <xdr:colOff>0</xdr:colOff>
      <xdr:row>23</xdr:row>
      <xdr:rowOff>152400</xdr:rowOff>
    </xdr:to>
    <xdr:sp>
      <xdr:nvSpPr>
        <xdr:cNvPr id="55" name="Line 55"/>
        <xdr:cNvSpPr>
          <a:spLocks/>
        </xdr:cNvSpPr>
      </xdr:nvSpPr>
      <xdr:spPr>
        <a:xfrm>
          <a:off x="4229100" y="39719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29</xdr:row>
      <xdr:rowOff>152400</xdr:rowOff>
    </xdr:from>
    <xdr:to>
      <xdr:col>9</xdr:col>
      <xdr:colOff>0</xdr:colOff>
      <xdr:row>29</xdr:row>
      <xdr:rowOff>152400</xdr:rowOff>
    </xdr:to>
    <xdr:sp>
      <xdr:nvSpPr>
        <xdr:cNvPr id="56" name="Line 56"/>
        <xdr:cNvSpPr>
          <a:spLocks/>
        </xdr:cNvSpPr>
      </xdr:nvSpPr>
      <xdr:spPr>
        <a:xfrm>
          <a:off x="4229100" y="50006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35</xdr:row>
      <xdr:rowOff>152400</xdr:rowOff>
    </xdr:from>
    <xdr:to>
      <xdr:col>9</xdr:col>
      <xdr:colOff>0</xdr:colOff>
      <xdr:row>35</xdr:row>
      <xdr:rowOff>152400</xdr:rowOff>
    </xdr:to>
    <xdr:sp>
      <xdr:nvSpPr>
        <xdr:cNvPr id="57" name="Line 57"/>
        <xdr:cNvSpPr>
          <a:spLocks/>
        </xdr:cNvSpPr>
      </xdr:nvSpPr>
      <xdr:spPr>
        <a:xfrm>
          <a:off x="4229100" y="60864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41</xdr:row>
      <xdr:rowOff>152400</xdr:rowOff>
    </xdr:from>
    <xdr:to>
      <xdr:col>9</xdr:col>
      <xdr:colOff>0</xdr:colOff>
      <xdr:row>41</xdr:row>
      <xdr:rowOff>152400</xdr:rowOff>
    </xdr:to>
    <xdr:sp>
      <xdr:nvSpPr>
        <xdr:cNvPr id="58" name="Line 58"/>
        <xdr:cNvSpPr>
          <a:spLocks/>
        </xdr:cNvSpPr>
      </xdr:nvSpPr>
      <xdr:spPr>
        <a:xfrm>
          <a:off x="4229100" y="72009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47</xdr:row>
      <xdr:rowOff>152400</xdr:rowOff>
    </xdr:from>
    <xdr:to>
      <xdr:col>9</xdr:col>
      <xdr:colOff>0</xdr:colOff>
      <xdr:row>47</xdr:row>
      <xdr:rowOff>152400</xdr:rowOff>
    </xdr:to>
    <xdr:sp>
      <xdr:nvSpPr>
        <xdr:cNvPr id="59" name="Line 59"/>
        <xdr:cNvSpPr>
          <a:spLocks/>
        </xdr:cNvSpPr>
      </xdr:nvSpPr>
      <xdr:spPr>
        <a:xfrm>
          <a:off x="4229100" y="82296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1133475</xdr:colOff>
      <xdr:row>5</xdr:row>
      <xdr:rowOff>152400</xdr:rowOff>
    </xdr:from>
    <xdr:to>
      <xdr:col>12</xdr:col>
      <xdr:colOff>0</xdr:colOff>
      <xdr:row>6</xdr:row>
      <xdr:rowOff>9525</xdr:rowOff>
    </xdr:to>
    <xdr:sp>
      <xdr:nvSpPr>
        <xdr:cNvPr id="60" name="Line 60"/>
        <xdr:cNvSpPr>
          <a:spLocks/>
        </xdr:cNvSpPr>
      </xdr:nvSpPr>
      <xdr:spPr>
        <a:xfrm flipH="1" flipV="1">
          <a:off x="6400800" y="10001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314325</xdr:colOff>
      <xdr:row>6</xdr:row>
      <xdr:rowOff>0</xdr:rowOff>
    </xdr:from>
    <xdr:to>
      <xdr:col>12</xdr:col>
      <xdr:colOff>314325</xdr:colOff>
      <xdr:row>12</xdr:row>
      <xdr:rowOff>0</xdr:rowOff>
    </xdr:to>
    <xdr:sp>
      <xdr:nvSpPr>
        <xdr:cNvPr id="61" name="Line 61"/>
        <xdr:cNvSpPr>
          <a:spLocks/>
        </xdr:cNvSpPr>
      </xdr:nvSpPr>
      <xdr:spPr>
        <a:xfrm>
          <a:off x="6715125" y="100965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314325</xdr:colOff>
      <xdr:row>12</xdr:row>
      <xdr:rowOff>0</xdr:rowOff>
    </xdr:to>
    <xdr:sp>
      <xdr:nvSpPr>
        <xdr:cNvPr id="62" name="Line 62"/>
        <xdr:cNvSpPr>
          <a:spLocks/>
        </xdr:cNvSpPr>
      </xdr:nvSpPr>
      <xdr:spPr>
        <a:xfrm>
          <a:off x="6400800" y="19812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314325</xdr:colOff>
      <xdr:row>18</xdr:row>
      <xdr:rowOff>0</xdr:rowOff>
    </xdr:from>
    <xdr:to>
      <xdr:col>12</xdr:col>
      <xdr:colOff>314325</xdr:colOff>
      <xdr:row>24</xdr:row>
      <xdr:rowOff>0</xdr:rowOff>
    </xdr:to>
    <xdr:sp>
      <xdr:nvSpPr>
        <xdr:cNvPr id="63" name="Line 63"/>
        <xdr:cNvSpPr>
          <a:spLocks/>
        </xdr:cNvSpPr>
      </xdr:nvSpPr>
      <xdr:spPr>
        <a:xfrm>
          <a:off x="6715125" y="295275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314325</xdr:colOff>
      <xdr:row>30</xdr:row>
      <xdr:rowOff>0</xdr:rowOff>
    </xdr:from>
    <xdr:to>
      <xdr:col>12</xdr:col>
      <xdr:colOff>314325</xdr:colOff>
      <xdr:row>36</xdr:row>
      <xdr:rowOff>0</xdr:rowOff>
    </xdr:to>
    <xdr:sp>
      <xdr:nvSpPr>
        <xdr:cNvPr id="64" name="Line 64"/>
        <xdr:cNvSpPr>
          <a:spLocks/>
        </xdr:cNvSpPr>
      </xdr:nvSpPr>
      <xdr:spPr>
        <a:xfrm>
          <a:off x="6715125" y="501015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314325</xdr:colOff>
      <xdr:row>42</xdr:row>
      <xdr:rowOff>0</xdr:rowOff>
    </xdr:from>
    <xdr:to>
      <xdr:col>12</xdr:col>
      <xdr:colOff>314325</xdr:colOff>
      <xdr:row>48</xdr:row>
      <xdr:rowOff>0</xdr:rowOff>
    </xdr:to>
    <xdr:sp>
      <xdr:nvSpPr>
        <xdr:cNvPr id="65" name="Line 65"/>
        <xdr:cNvSpPr>
          <a:spLocks/>
        </xdr:cNvSpPr>
      </xdr:nvSpPr>
      <xdr:spPr>
        <a:xfrm>
          <a:off x="6715125" y="72104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314325</xdr:colOff>
      <xdr:row>18</xdr:row>
      <xdr:rowOff>0</xdr:rowOff>
    </xdr:to>
    <xdr:sp>
      <xdr:nvSpPr>
        <xdr:cNvPr id="66" name="Line 66"/>
        <xdr:cNvSpPr>
          <a:spLocks/>
        </xdr:cNvSpPr>
      </xdr:nvSpPr>
      <xdr:spPr>
        <a:xfrm>
          <a:off x="6400800" y="29527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314325</xdr:colOff>
      <xdr:row>24</xdr:row>
      <xdr:rowOff>0</xdr:rowOff>
    </xdr:to>
    <xdr:sp>
      <xdr:nvSpPr>
        <xdr:cNvPr id="67" name="Line 67"/>
        <xdr:cNvSpPr>
          <a:spLocks/>
        </xdr:cNvSpPr>
      </xdr:nvSpPr>
      <xdr:spPr>
        <a:xfrm>
          <a:off x="6400800" y="39814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12</xdr:col>
      <xdr:colOff>314325</xdr:colOff>
      <xdr:row>30</xdr:row>
      <xdr:rowOff>0</xdr:rowOff>
    </xdr:to>
    <xdr:sp>
      <xdr:nvSpPr>
        <xdr:cNvPr id="68" name="Line 68"/>
        <xdr:cNvSpPr>
          <a:spLocks/>
        </xdr:cNvSpPr>
      </xdr:nvSpPr>
      <xdr:spPr>
        <a:xfrm>
          <a:off x="6400800" y="50101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314325</xdr:colOff>
      <xdr:row>36</xdr:row>
      <xdr:rowOff>0</xdr:rowOff>
    </xdr:to>
    <xdr:sp>
      <xdr:nvSpPr>
        <xdr:cNvPr id="69" name="Line 69"/>
        <xdr:cNvSpPr>
          <a:spLocks/>
        </xdr:cNvSpPr>
      </xdr:nvSpPr>
      <xdr:spPr>
        <a:xfrm>
          <a:off x="6400800" y="61245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42</xdr:row>
      <xdr:rowOff>0</xdr:rowOff>
    </xdr:from>
    <xdr:to>
      <xdr:col>12</xdr:col>
      <xdr:colOff>314325</xdr:colOff>
      <xdr:row>42</xdr:row>
      <xdr:rowOff>0</xdr:rowOff>
    </xdr:to>
    <xdr:sp>
      <xdr:nvSpPr>
        <xdr:cNvPr id="70" name="Line 70"/>
        <xdr:cNvSpPr>
          <a:spLocks/>
        </xdr:cNvSpPr>
      </xdr:nvSpPr>
      <xdr:spPr>
        <a:xfrm>
          <a:off x="6400800" y="721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48</xdr:row>
      <xdr:rowOff>0</xdr:rowOff>
    </xdr:from>
    <xdr:to>
      <xdr:col>12</xdr:col>
      <xdr:colOff>314325</xdr:colOff>
      <xdr:row>48</xdr:row>
      <xdr:rowOff>0</xdr:rowOff>
    </xdr:to>
    <xdr:sp>
      <xdr:nvSpPr>
        <xdr:cNvPr id="71" name="Line 71"/>
        <xdr:cNvSpPr>
          <a:spLocks/>
        </xdr:cNvSpPr>
      </xdr:nvSpPr>
      <xdr:spPr>
        <a:xfrm>
          <a:off x="6400800" y="82391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314325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72" name="Line 72"/>
        <xdr:cNvSpPr>
          <a:spLocks/>
        </xdr:cNvSpPr>
      </xdr:nvSpPr>
      <xdr:spPr>
        <a:xfrm>
          <a:off x="6715125" y="1495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314325</xdr:colOff>
      <xdr:row>21</xdr:row>
      <xdr:rowOff>0</xdr:rowOff>
    </xdr:from>
    <xdr:to>
      <xdr:col>13</xdr:col>
      <xdr:colOff>0</xdr:colOff>
      <xdr:row>21</xdr:row>
      <xdr:rowOff>0</xdr:rowOff>
    </xdr:to>
    <xdr:sp>
      <xdr:nvSpPr>
        <xdr:cNvPr id="73" name="Line 73"/>
        <xdr:cNvSpPr>
          <a:spLocks/>
        </xdr:cNvSpPr>
      </xdr:nvSpPr>
      <xdr:spPr>
        <a:xfrm>
          <a:off x="6715125" y="34671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314325</xdr:colOff>
      <xdr:row>33</xdr:row>
      <xdr:rowOff>0</xdr:rowOff>
    </xdr:from>
    <xdr:to>
      <xdr:col>13</xdr:col>
      <xdr:colOff>0</xdr:colOff>
      <xdr:row>33</xdr:row>
      <xdr:rowOff>0</xdr:rowOff>
    </xdr:to>
    <xdr:sp>
      <xdr:nvSpPr>
        <xdr:cNvPr id="74" name="Line 74"/>
        <xdr:cNvSpPr>
          <a:spLocks/>
        </xdr:cNvSpPr>
      </xdr:nvSpPr>
      <xdr:spPr>
        <a:xfrm>
          <a:off x="6715125" y="55530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314325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75" name="Line 75"/>
        <xdr:cNvSpPr>
          <a:spLocks/>
        </xdr:cNvSpPr>
      </xdr:nvSpPr>
      <xdr:spPr>
        <a:xfrm>
          <a:off x="6715125" y="77247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371475</xdr:colOff>
      <xdr:row>9</xdr:row>
      <xdr:rowOff>0</xdr:rowOff>
    </xdr:to>
    <xdr:sp>
      <xdr:nvSpPr>
        <xdr:cNvPr id="76" name="Line 76"/>
        <xdr:cNvSpPr>
          <a:spLocks/>
        </xdr:cNvSpPr>
      </xdr:nvSpPr>
      <xdr:spPr>
        <a:xfrm>
          <a:off x="8677275" y="1495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371475</xdr:colOff>
      <xdr:row>21</xdr:row>
      <xdr:rowOff>0</xdr:rowOff>
    </xdr:to>
    <xdr:sp>
      <xdr:nvSpPr>
        <xdr:cNvPr id="77" name="Line 77"/>
        <xdr:cNvSpPr>
          <a:spLocks/>
        </xdr:cNvSpPr>
      </xdr:nvSpPr>
      <xdr:spPr>
        <a:xfrm>
          <a:off x="8677275" y="34671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361950</xdr:colOff>
      <xdr:row>9</xdr:row>
      <xdr:rowOff>0</xdr:rowOff>
    </xdr:from>
    <xdr:to>
      <xdr:col>16</xdr:col>
      <xdr:colOff>361950</xdr:colOff>
      <xdr:row>21</xdr:row>
      <xdr:rowOff>0</xdr:rowOff>
    </xdr:to>
    <xdr:sp>
      <xdr:nvSpPr>
        <xdr:cNvPr id="78" name="Line 78"/>
        <xdr:cNvSpPr>
          <a:spLocks/>
        </xdr:cNvSpPr>
      </xdr:nvSpPr>
      <xdr:spPr>
        <a:xfrm>
          <a:off x="9039225" y="1495425"/>
          <a:ext cx="0" cy="1971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361950</xdr:colOff>
      <xdr:row>33</xdr:row>
      <xdr:rowOff>0</xdr:rowOff>
    </xdr:from>
    <xdr:to>
      <xdr:col>16</xdr:col>
      <xdr:colOff>361950</xdr:colOff>
      <xdr:row>45</xdr:row>
      <xdr:rowOff>0</xdr:rowOff>
    </xdr:to>
    <xdr:sp>
      <xdr:nvSpPr>
        <xdr:cNvPr id="79" name="Line 79"/>
        <xdr:cNvSpPr>
          <a:spLocks/>
        </xdr:cNvSpPr>
      </xdr:nvSpPr>
      <xdr:spPr>
        <a:xfrm>
          <a:off x="9039225" y="555307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371475</xdr:colOff>
      <xdr:row>33</xdr:row>
      <xdr:rowOff>0</xdr:rowOff>
    </xdr:to>
    <xdr:sp>
      <xdr:nvSpPr>
        <xdr:cNvPr id="80" name="Line 80"/>
        <xdr:cNvSpPr>
          <a:spLocks/>
        </xdr:cNvSpPr>
      </xdr:nvSpPr>
      <xdr:spPr>
        <a:xfrm>
          <a:off x="8677275" y="55530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371475</xdr:colOff>
      <xdr:row>45</xdr:row>
      <xdr:rowOff>0</xdr:rowOff>
    </xdr:to>
    <xdr:sp>
      <xdr:nvSpPr>
        <xdr:cNvPr id="81" name="Line 81"/>
        <xdr:cNvSpPr>
          <a:spLocks/>
        </xdr:cNvSpPr>
      </xdr:nvSpPr>
      <xdr:spPr>
        <a:xfrm>
          <a:off x="8677275" y="77247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342900</xdr:colOff>
      <xdr:row>15</xdr:row>
      <xdr:rowOff>0</xdr:rowOff>
    </xdr:from>
    <xdr:to>
      <xdr:col>16</xdr:col>
      <xdr:colOff>542925</xdr:colOff>
      <xdr:row>15</xdr:row>
      <xdr:rowOff>0</xdr:rowOff>
    </xdr:to>
    <xdr:sp>
      <xdr:nvSpPr>
        <xdr:cNvPr id="82" name="Line 82"/>
        <xdr:cNvSpPr>
          <a:spLocks/>
        </xdr:cNvSpPr>
      </xdr:nvSpPr>
      <xdr:spPr>
        <a:xfrm>
          <a:off x="9020175" y="24669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342900</xdr:colOff>
      <xdr:row>39</xdr:row>
      <xdr:rowOff>0</xdr:rowOff>
    </xdr:from>
    <xdr:to>
      <xdr:col>16</xdr:col>
      <xdr:colOff>542925</xdr:colOff>
      <xdr:row>39</xdr:row>
      <xdr:rowOff>0</xdr:rowOff>
    </xdr:to>
    <xdr:sp>
      <xdr:nvSpPr>
        <xdr:cNvPr id="83" name="Line 83"/>
        <xdr:cNvSpPr>
          <a:spLocks/>
        </xdr:cNvSpPr>
      </xdr:nvSpPr>
      <xdr:spPr>
        <a:xfrm>
          <a:off x="9020175" y="66960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133350</xdr:colOff>
      <xdr:row>16</xdr:row>
      <xdr:rowOff>47625</xdr:rowOff>
    </xdr:from>
    <xdr:to>
      <xdr:col>4</xdr:col>
      <xdr:colOff>428625</xdr:colOff>
      <xdr:row>16</xdr:row>
      <xdr:rowOff>47625</xdr:rowOff>
    </xdr:to>
    <xdr:sp>
      <xdr:nvSpPr>
        <xdr:cNvPr id="84" name="Line 84"/>
        <xdr:cNvSpPr>
          <a:spLocks/>
        </xdr:cNvSpPr>
      </xdr:nvSpPr>
      <xdr:spPr>
        <a:xfrm flipV="1">
          <a:off x="1914525" y="26765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419100</xdr:colOff>
      <xdr:row>16</xdr:row>
      <xdr:rowOff>57150</xdr:rowOff>
    </xdr:from>
    <xdr:to>
      <xdr:col>4</xdr:col>
      <xdr:colOff>419100</xdr:colOff>
      <xdr:row>22</xdr:row>
      <xdr:rowOff>180975</xdr:rowOff>
    </xdr:to>
    <xdr:sp>
      <xdr:nvSpPr>
        <xdr:cNvPr id="85" name="Line 85"/>
        <xdr:cNvSpPr>
          <a:spLocks/>
        </xdr:cNvSpPr>
      </xdr:nvSpPr>
      <xdr:spPr>
        <a:xfrm>
          <a:off x="2200275" y="2686050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657225</xdr:colOff>
      <xdr:row>26</xdr:row>
      <xdr:rowOff>0</xdr:rowOff>
    </xdr:from>
    <xdr:to>
      <xdr:col>5</xdr:col>
      <xdr:colOff>19050</xdr:colOff>
      <xdr:row>26</xdr:row>
      <xdr:rowOff>0</xdr:rowOff>
    </xdr:to>
    <xdr:sp>
      <xdr:nvSpPr>
        <xdr:cNvPr id="86" name="Line 86"/>
        <xdr:cNvSpPr>
          <a:spLocks/>
        </xdr:cNvSpPr>
      </xdr:nvSpPr>
      <xdr:spPr>
        <a:xfrm>
          <a:off x="2438400" y="4333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85725</xdr:colOff>
      <xdr:row>40</xdr:row>
      <xdr:rowOff>76200</xdr:rowOff>
    </xdr:from>
    <xdr:to>
      <xdr:col>4</xdr:col>
      <xdr:colOff>295275</xdr:colOff>
      <xdr:row>40</xdr:row>
      <xdr:rowOff>76200</xdr:rowOff>
    </xdr:to>
    <xdr:sp>
      <xdr:nvSpPr>
        <xdr:cNvPr id="87" name="Line 87"/>
        <xdr:cNvSpPr>
          <a:spLocks/>
        </xdr:cNvSpPr>
      </xdr:nvSpPr>
      <xdr:spPr>
        <a:xfrm flipH="1">
          <a:off x="1866900" y="6934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133350</xdr:colOff>
      <xdr:row>46</xdr:row>
      <xdr:rowOff>104775</xdr:rowOff>
    </xdr:from>
    <xdr:to>
      <xdr:col>4</xdr:col>
      <xdr:colOff>381000</xdr:colOff>
      <xdr:row>46</xdr:row>
      <xdr:rowOff>104775</xdr:rowOff>
    </xdr:to>
    <xdr:sp>
      <xdr:nvSpPr>
        <xdr:cNvPr id="88" name="Line 89"/>
        <xdr:cNvSpPr>
          <a:spLocks/>
        </xdr:cNvSpPr>
      </xdr:nvSpPr>
      <xdr:spPr>
        <a:xfrm flipH="1">
          <a:off x="1914525" y="79914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676275</xdr:colOff>
      <xdr:row>38</xdr:row>
      <xdr:rowOff>9525</xdr:rowOff>
    </xdr:from>
    <xdr:to>
      <xdr:col>4</xdr:col>
      <xdr:colOff>733425</xdr:colOff>
      <xdr:row>38</xdr:row>
      <xdr:rowOff>9525</xdr:rowOff>
    </xdr:to>
    <xdr:sp>
      <xdr:nvSpPr>
        <xdr:cNvPr id="89" name="Line 90"/>
        <xdr:cNvSpPr>
          <a:spLocks/>
        </xdr:cNvSpPr>
      </xdr:nvSpPr>
      <xdr:spPr>
        <a:xfrm>
          <a:off x="2457450" y="65151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123825</xdr:colOff>
      <xdr:row>52</xdr:row>
      <xdr:rowOff>76200</xdr:rowOff>
    </xdr:from>
    <xdr:to>
      <xdr:col>4</xdr:col>
      <xdr:colOff>457200</xdr:colOff>
      <xdr:row>52</xdr:row>
      <xdr:rowOff>76200</xdr:rowOff>
    </xdr:to>
    <xdr:sp>
      <xdr:nvSpPr>
        <xdr:cNvPr id="90" name="Line 91"/>
        <xdr:cNvSpPr>
          <a:spLocks/>
        </xdr:cNvSpPr>
      </xdr:nvSpPr>
      <xdr:spPr>
        <a:xfrm flipH="1" flipV="1">
          <a:off x="1905000" y="8991600"/>
          <a:ext cx="342900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123825</xdr:colOff>
      <xdr:row>58</xdr:row>
      <xdr:rowOff>57150</xdr:rowOff>
    </xdr:from>
    <xdr:to>
      <xdr:col>4</xdr:col>
      <xdr:colOff>533400</xdr:colOff>
      <xdr:row>58</xdr:row>
      <xdr:rowOff>57150</xdr:rowOff>
    </xdr:to>
    <xdr:sp>
      <xdr:nvSpPr>
        <xdr:cNvPr id="91" name="Line 92"/>
        <xdr:cNvSpPr>
          <a:spLocks/>
        </xdr:cNvSpPr>
      </xdr:nvSpPr>
      <xdr:spPr>
        <a:xfrm flipH="1">
          <a:off x="1905000" y="10001250"/>
          <a:ext cx="419100" cy="0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733425</xdr:colOff>
      <xdr:row>41</xdr:row>
      <xdr:rowOff>0</xdr:rowOff>
    </xdr:from>
    <xdr:to>
      <xdr:col>5</xdr:col>
      <xdr:colOff>9525</xdr:colOff>
      <xdr:row>41</xdr:row>
      <xdr:rowOff>0</xdr:rowOff>
    </xdr:to>
    <xdr:sp>
      <xdr:nvSpPr>
        <xdr:cNvPr id="92" name="Line 93"/>
        <xdr:cNvSpPr>
          <a:spLocks/>
        </xdr:cNvSpPr>
      </xdr:nvSpPr>
      <xdr:spPr>
        <a:xfrm>
          <a:off x="2514600" y="7048500"/>
          <a:ext cx="9525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542925</xdr:colOff>
      <xdr:row>44</xdr:row>
      <xdr:rowOff>9525</xdr:rowOff>
    </xdr:from>
    <xdr:to>
      <xdr:col>4</xdr:col>
      <xdr:colOff>542925</xdr:colOff>
      <xdr:row>58</xdr:row>
      <xdr:rowOff>57150</xdr:rowOff>
    </xdr:to>
    <xdr:sp>
      <xdr:nvSpPr>
        <xdr:cNvPr id="93" name="Line 94"/>
        <xdr:cNvSpPr>
          <a:spLocks/>
        </xdr:cNvSpPr>
      </xdr:nvSpPr>
      <xdr:spPr>
        <a:xfrm>
          <a:off x="2324100" y="7572375"/>
          <a:ext cx="0" cy="242887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123825</xdr:colOff>
      <xdr:row>64</xdr:row>
      <xdr:rowOff>104775</xdr:rowOff>
    </xdr:from>
    <xdr:to>
      <xdr:col>4</xdr:col>
      <xdr:colOff>600075</xdr:colOff>
      <xdr:row>64</xdr:row>
      <xdr:rowOff>104775</xdr:rowOff>
    </xdr:to>
    <xdr:sp>
      <xdr:nvSpPr>
        <xdr:cNvPr id="94" name="Line 95"/>
        <xdr:cNvSpPr>
          <a:spLocks/>
        </xdr:cNvSpPr>
      </xdr:nvSpPr>
      <xdr:spPr>
        <a:xfrm flipH="1" flipV="1">
          <a:off x="1905000" y="11077575"/>
          <a:ext cx="48577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723900</xdr:colOff>
      <xdr:row>44</xdr:row>
      <xdr:rowOff>0</xdr:rowOff>
    </xdr:from>
    <xdr:to>
      <xdr:col>5</xdr:col>
      <xdr:colOff>9525</xdr:colOff>
      <xdr:row>44</xdr:row>
      <xdr:rowOff>0</xdr:rowOff>
    </xdr:to>
    <xdr:sp>
      <xdr:nvSpPr>
        <xdr:cNvPr id="95" name="Line 96"/>
        <xdr:cNvSpPr>
          <a:spLocks/>
        </xdr:cNvSpPr>
      </xdr:nvSpPr>
      <xdr:spPr>
        <a:xfrm>
          <a:off x="2505075" y="7562850"/>
          <a:ext cx="19050" cy="0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600075</xdr:colOff>
      <xdr:row>47</xdr:row>
      <xdr:rowOff>9525</xdr:rowOff>
    </xdr:from>
    <xdr:to>
      <xdr:col>4</xdr:col>
      <xdr:colOff>600075</xdr:colOff>
      <xdr:row>64</xdr:row>
      <xdr:rowOff>104775</xdr:rowOff>
    </xdr:to>
    <xdr:sp>
      <xdr:nvSpPr>
        <xdr:cNvPr id="96" name="Line 97"/>
        <xdr:cNvSpPr>
          <a:spLocks/>
        </xdr:cNvSpPr>
      </xdr:nvSpPr>
      <xdr:spPr>
        <a:xfrm flipH="1">
          <a:off x="2381250" y="8086725"/>
          <a:ext cx="0" cy="29908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123825</xdr:colOff>
      <xdr:row>69</xdr:row>
      <xdr:rowOff>133350</xdr:rowOff>
    </xdr:from>
    <xdr:to>
      <xdr:col>4</xdr:col>
      <xdr:colOff>666750</xdr:colOff>
      <xdr:row>69</xdr:row>
      <xdr:rowOff>133350</xdr:rowOff>
    </xdr:to>
    <xdr:sp>
      <xdr:nvSpPr>
        <xdr:cNvPr id="97" name="Line 98"/>
        <xdr:cNvSpPr>
          <a:spLocks/>
        </xdr:cNvSpPr>
      </xdr:nvSpPr>
      <xdr:spPr>
        <a:xfrm flipH="1">
          <a:off x="1905000" y="12192000"/>
          <a:ext cx="5429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733425</xdr:colOff>
      <xdr:row>47</xdr:row>
      <xdr:rowOff>9525</xdr:rowOff>
    </xdr:from>
    <xdr:to>
      <xdr:col>5</xdr:col>
      <xdr:colOff>19050</xdr:colOff>
      <xdr:row>47</xdr:row>
      <xdr:rowOff>9525</xdr:rowOff>
    </xdr:to>
    <xdr:sp>
      <xdr:nvSpPr>
        <xdr:cNvPr id="98" name="Line 99"/>
        <xdr:cNvSpPr>
          <a:spLocks/>
        </xdr:cNvSpPr>
      </xdr:nvSpPr>
      <xdr:spPr>
        <a:xfrm>
          <a:off x="2514600" y="8086725"/>
          <a:ext cx="1905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26</xdr:row>
      <xdr:rowOff>9525</xdr:rowOff>
    </xdr:from>
    <xdr:to>
      <xdr:col>4</xdr:col>
      <xdr:colOff>685800</xdr:colOff>
      <xdr:row>26</xdr:row>
      <xdr:rowOff>9525</xdr:rowOff>
    </xdr:to>
    <xdr:sp>
      <xdr:nvSpPr>
        <xdr:cNvPr id="99" name="Line 101"/>
        <xdr:cNvSpPr>
          <a:spLocks/>
        </xdr:cNvSpPr>
      </xdr:nvSpPr>
      <xdr:spPr>
        <a:xfrm>
          <a:off x="2143125" y="43434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276225</xdr:colOff>
      <xdr:row>32</xdr:row>
      <xdr:rowOff>9525</xdr:rowOff>
    </xdr:from>
    <xdr:to>
      <xdr:col>5</xdr:col>
      <xdr:colOff>66675</xdr:colOff>
      <xdr:row>32</xdr:row>
      <xdr:rowOff>9525</xdr:rowOff>
    </xdr:to>
    <xdr:sp>
      <xdr:nvSpPr>
        <xdr:cNvPr id="100" name="Line 104"/>
        <xdr:cNvSpPr>
          <a:spLocks/>
        </xdr:cNvSpPr>
      </xdr:nvSpPr>
      <xdr:spPr>
        <a:xfrm>
          <a:off x="2057400" y="53721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295275</xdr:colOff>
      <xdr:row>35</xdr:row>
      <xdr:rowOff>0</xdr:rowOff>
    </xdr:from>
    <xdr:to>
      <xdr:col>4</xdr:col>
      <xdr:colOff>295275</xdr:colOff>
      <xdr:row>40</xdr:row>
      <xdr:rowOff>76200</xdr:rowOff>
    </xdr:to>
    <xdr:sp>
      <xdr:nvSpPr>
        <xdr:cNvPr id="101" name="Line 106"/>
        <xdr:cNvSpPr>
          <a:spLocks/>
        </xdr:cNvSpPr>
      </xdr:nvSpPr>
      <xdr:spPr>
        <a:xfrm>
          <a:off x="2076450" y="5934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295275</xdr:colOff>
      <xdr:row>35</xdr:row>
      <xdr:rowOff>0</xdr:rowOff>
    </xdr:from>
    <xdr:to>
      <xdr:col>4</xdr:col>
      <xdr:colOff>733425</xdr:colOff>
      <xdr:row>35</xdr:row>
      <xdr:rowOff>0</xdr:rowOff>
    </xdr:to>
    <xdr:sp>
      <xdr:nvSpPr>
        <xdr:cNvPr id="102" name="Line 107"/>
        <xdr:cNvSpPr>
          <a:spLocks/>
        </xdr:cNvSpPr>
      </xdr:nvSpPr>
      <xdr:spPr>
        <a:xfrm>
          <a:off x="2076450" y="59340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390525</xdr:colOff>
      <xdr:row>38</xdr:row>
      <xdr:rowOff>9525</xdr:rowOff>
    </xdr:from>
    <xdr:to>
      <xdr:col>4</xdr:col>
      <xdr:colOff>390525</xdr:colOff>
      <xdr:row>46</xdr:row>
      <xdr:rowOff>114300</xdr:rowOff>
    </xdr:to>
    <xdr:sp>
      <xdr:nvSpPr>
        <xdr:cNvPr id="103" name="Line 108"/>
        <xdr:cNvSpPr>
          <a:spLocks/>
        </xdr:cNvSpPr>
      </xdr:nvSpPr>
      <xdr:spPr>
        <a:xfrm>
          <a:off x="2171700" y="6515100"/>
          <a:ext cx="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390525</xdr:colOff>
      <xdr:row>38</xdr:row>
      <xdr:rowOff>9525</xdr:rowOff>
    </xdr:from>
    <xdr:to>
      <xdr:col>4</xdr:col>
      <xdr:colOff>514350</xdr:colOff>
      <xdr:row>38</xdr:row>
      <xdr:rowOff>9525</xdr:rowOff>
    </xdr:to>
    <xdr:sp>
      <xdr:nvSpPr>
        <xdr:cNvPr id="104" name="Line 109"/>
        <xdr:cNvSpPr>
          <a:spLocks/>
        </xdr:cNvSpPr>
      </xdr:nvSpPr>
      <xdr:spPr>
        <a:xfrm>
          <a:off x="2171700" y="65151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514350</xdr:colOff>
      <xdr:row>38</xdr:row>
      <xdr:rowOff>9525</xdr:rowOff>
    </xdr:from>
    <xdr:to>
      <xdr:col>4</xdr:col>
      <xdr:colOff>704850</xdr:colOff>
      <xdr:row>38</xdr:row>
      <xdr:rowOff>9525</xdr:rowOff>
    </xdr:to>
    <xdr:sp>
      <xdr:nvSpPr>
        <xdr:cNvPr id="105" name="Line 110"/>
        <xdr:cNvSpPr>
          <a:spLocks/>
        </xdr:cNvSpPr>
      </xdr:nvSpPr>
      <xdr:spPr>
        <a:xfrm>
          <a:off x="2295525" y="65151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466725</xdr:colOff>
      <xdr:row>41</xdr:row>
      <xdr:rowOff>0</xdr:rowOff>
    </xdr:from>
    <xdr:to>
      <xdr:col>4</xdr:col>
      <xdr:colOff>466725</xdr:colOff>
      <xdr:row>52</xdr:row>
      <xdr:rowOff>95250</xdr:rowOff>
    </xdr:to>
    <xdr:sp>
      <xdr:nvSpPr>
        <xdr:cNvPr id="106" name="Line 111"/>
        <xdr:cNvSpPr>
          <a:spLocks/>
        </xdr:cNvSpPr>
      </xdr:nvSpPr>
      <xdr:spPr>
        <a:xfrm>
          <a:off x="2247900" y="7048500"/>
          <a:ext cx="0" cy="196215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41</xdr:row>
      <xdr:rowOff>0</xdr:rowOff>
    </xdr:from>
    <xdr:to>
      <xdr:col>4</xdr:col>
      <xdr:colOff>733425</xdr:colOff>
      <xdr:row>41</xdr:row>
      <xdr:rowOff>0</xdr:rowOff>
    </xdr:to>
    <xdr:sp>
      <xdr:nvSpPr>
        <xdr:cNvPr id="107" name="Line 112"/>
        <xdr:cNvSpPr>
          <a:spLocks/>
        </xdr:cNvSpPr>
      </xdr:nvSpPr>
      <xdr:spPr>
        <a:xfrm>
          <a:off x="2286000" y="7048500"/>
          <a:ext cx="228600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44</xdr:row>
      <xdr:rowOff>9525</xdr:rowOff>
    </xdr:from>
    <xdr:to>
      <xdr:col>4</xdr:col>
      <xdr:colOff>619125</xdr:colOff>
      <xdr:row>44</xdr:row>
      <xdr:rowOff>9525</xdr:rowOff>
    </xdr:to>
    <xdr:sp>
      <xdr:nvSpPr>
        <xdr:cNvPr id="108" name="Line 113"/>
        <xdr:cNvSpPr>
          <a:spLocks/>
        </xdr:cNvSpPr>
      </xdr:nvSpPr>
      <xdr:spPr>
        <a:xfrm>
          <a:off x="2343150" y="75723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676275</xdr:colOff>
      <xdr:row>50</xdr:row>
      <xdr:rowOff>9525</xdr:rowOff>
    </xdr:from>
    <xdr:to>
      <xdr:col>4</xdr:col>
      <xdr:colOff>676275</xdr:colOff>
      <xdr:row>69</xdr:row>
      <xdr:rowOff>142875</xdr:rowOff>
    </xdr:to>
    <xdr:sp>
      <xdr:nvSpPr>
        <xdr:cNvPr id="109" name="Line 114"/>
        <xdr:cNvSpPr>
          <a:spLocks/>
        </xdr:cNvSpPr>
      </xdr:nvSpPr>
      <xdr:spPr>
        <a:xfrm>
          <a:off x="2457450" y="8601075"/>
          <a:ext cx="0" cy="36004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</xdr:colOff>
      <xdr:row>50</xdr:row>
      <xdr:rowOff>0</xdr:rowOff>
    </xdr:from>
    <xdr:to>
      <xdr:col>5</xdr:col>
      <xdr:colOff>76200</xdr:colOff>
      <xdr:row>50</xdr:row>
      <xdr:rowOff>0</xdr:rowOff>
    </xdr:to>
    <xdr:sp>
      <xdr:nvSpPr>
        <xdr:cNvPr id="110" name="Line 115"/>
        <xdr:cNvSpPr>
          <a:spLocks/>
        </xdr:cNvSpPr>
      </xdr:nvSpPr>
      <xdr:spPr>
        <a:xfrm>
          <a:off x="2524125" y="8591550"/>
          <a:ext cx="666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733425</xdr:colOff>
      <xdr:row>50</xdr:row>
      <xdr:rowOff>9525</xdr:rowOff>
    </xdr:from>
    <xdr:to>
      <xdr:col>4</xdr:col>
      <xdr:colOff>733425</xdr:colOff>
      <xdr:row>50</xdr:row>
      <xdr:rowOff>9525</xdr:rowOff>
    </xdr:to>
    <xdr:sp>
      <xdr:nvSpPr>
        <xdr:cNvPr id="111" name="Line 116"/>
        <xdr:cNvSpPr>
          <a:spLocks/>
        </xdr:cNvSpPr>
      </xdr:nvSpPr>
      <xdr:spPr>
        <a:xfrm>
          <a:off x="25146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723900</xdr:colOff>
      <xdr:row>47</xdr:row>
      <xdr:rowOff>0</xdr:rowOff>
    </xdr:from>
    <xdr:to>
      <xdr:col>4</xdr:col>
      <xdr:colOff>733425</xdr:colOff>
      <xdr:row>47</xdr:row>
      <xdr:rowOff>0</xdr:rowOff>
    </xdr:to>
    <xdr:sp>
      <xdr:nvSpPr>
        <xdr:cNvPr id="112" name="Line 117"/>
        <xdr:cNvSpPr>
          <a:spLocks/>
        </xdr:cNvSpPr>
      </xdr:nvSpPr>
      <xdr:spPr>
        <a:xfrm>
          <a:off x="2505075" y="8077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28575</xdr:colOff>
      <xdr:row>58</xdr:row>
      <xdr:rowOff>0</xdr:rowOff>
    </xdr:from>
    <xdr:to>
      <xdr:col>20</xdr:col>
      <xdr:colOff>142875</xdr:colOff>
      <xdr:row>58</xdr:row>
      <xdr:rowOff>0</xdr:rowOff>
    </xdr:to>
    <xdr:sp>
      <xdr:nvSpPr>
        <xdr:cNvPr id="113" name="Line 123"/>
        <xdr:cNvSpPr>
          <a:spLocks/>
        </xdr:cNvSpPr>
      </xdr:nvSpPr>
      <xdr:spPr>
        <a:xfrm>
          <a:off x="10829925" y="9944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152400</xdr:colOff>
      <xdr:row>58</xdr:row>
      <xdr:rowOff>0</xdr:rowOff>
    </xdr:from>
    <xdr:to>
      <xdr:col>20</xdr:col>
      <xdr:colOff>152400</xdr:colOff>
      <xdr:row>61</xdr:row>
      <xdr:rowOff>19050</xdr:rowOff>
    </xdr:to>
    <xdr:sp>
      <xdr:nvSpPr>
        <xdr:cNvPr id="114" name="Line 124"/>
        <xdr:cNvSpPr>
          <a:spLocks/>
        </xdr:cNvSpPr>
      </xdr:nvSpPr>
      <xdr:spPr>
        <a:xfrm>
          <a:off x="10953750" y="99441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28575</xdr:colOff>
      <xdr:row>61</xdr:row>
      <xdr:rowOff>19050</xdr:rowOff>
    </xdr:from>
    <xdr:to>
      <xdr:col>20</xdr:col>
      <xdr:colOff>133350</xdr:colOff>
      <xdr:row>61</xdr:row>
      <xdr:rowOff>19050</xdr:rowOff>
    </xdr:to>
    <xdr:sp>
      <xdr:nvSpPr>
        <xdr:cNvPr id="115" name="Line 125"/>
        <xdr:cNvSpPr>
          <a:spLocks/>
        </xdr:cNvSpPr>
      </xdr:nvSpPr>
      <xdr:spPr>
        <a:xfrm>
          <a:off x="10829925" y="10477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209550</xdr:colOff>
      <xdr:row>58</xdr:row>
      <xdr:rowOff>0</xdr:rowOff>
    </xdr:from>
    <xdr:to>
      <xdr:col>20</xdr:col>
      <xdr:colOff>209550</xdr:colOff>
      <xdr:row>59</xdr:row>
      <xdr:rowOff>152400</xdr:rowOff>
    </xdr:to>
    <xdr:sp>
      <xdr:nvSpPr>
        <xdr:cNvPr id="116" name="Line 126"/>
        <xdr:cNvSpPr>
          <a:spLocks/>
        </xdr:cNvSpPr>
      </xdr:nvSpPr>
      <xdr:spPr>
        <a:xfrm>
          <a:off x="11010900" y="99441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56</xdr:row>
      <xdr:rowOff>9525</xdr:rowOff>
    </xdr:from>
    <xdr:to>
      <xdr:col>12</xdr:col>
      <xdr:colOff>285750</xdr:colOff>
      <xdr:row>56</xdr:row>
      <xdr:rowOff>9525</xdr:rowOff>
    </xdr:to>
    <xdr:sp>
      <xdr:nvSpPr>
        <xdr:cNvPr id="117" name="Line 128"/>
        <xdr:cNvSpPr>
          <a:spLocks/>
        </xdr:cNvSpPr>
      </xdr:nvSpPr>
      <xdr:spPr>
        <a:xfrm>
          <a:off x="6400800" y="96297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285750</xdr:colOff>
      <xdr:row>56</xdr:row>
      <xdr:rowOff>9525</xdr:rowOff>
    </xdr:from>
    <xdr:to>
      <xdr:col>12</xdr:col>
      <xdr:colOff>285750</xdr:colOff>
      <xdr:row>59</xdr:row>
      <xdr:rowOff>0</xdr:rowOff>
    </xdr:to>
    <xdr:sp>
      <xdr:nvSpPr>
        <xdr:cNvPr id="118" name="Line 129"/>
        <xdr:cNvSpPr>
          <a:spLocks/>
        </xdr:cNvSpPr>
      </xdr:nvSpPr>
      <xdr:spPr>
        <a:xfrm>
          <a:off x="6686550" y="96297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285750</xdr:colOff>
      <xdr:row>59</xdr:row>
      <xdr:rowOff>0</xdr:rowOff>
    </xdr:to>
    <xdr:sp>
      <xdr:nvSpPr>
        <xdr:cNvPr id="119" name="Line 130"/>
        <xdr:cNvSpPr>
          <a:spLocks/>
        </xdr:cNvSpPr>
      </xdr:nvSpPr>
      <xdr:spPr>
        <a:xfrm>
          <a:off x="6400800" y="101346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285750</xdr:colOff>
      <xdr:row>56</xdr:row>
      <xdr:rowOff>104775</xdr:rowOff>
    </xdr:from>
    <xdr:to>
      <xdr:col>12</xdr:col>
      <xdr:colOff>628650</xdr:colOff>
      <xdr:row>56</xdr:row>
      <xdr:rowOff>104775</xdr:rowOff>
    </xdr:to>
    <xdr:sp>
      <xdr:nvSpPr>
        <xdr:cNvPr id="120" name="Line 131"/>
        <xdr:cNvSpPr>
          <a:spLocks/>
        </xdr:cNvSpPr>
      </xdr:nvSpPr>
      <xdr:spPr>
        <a:xfrm>
          <a:off x="6686550" y="97250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56</xdr:row>
      <xdr:rowOff>0</xdr:rowOff>
    </xdr:from>
    <xdr:to>
      <xdr:col>16</xdr:col>
      <xdr:colOff>238125</xdr:colOff>
      <xdr:row>56</xdr:row>
      <xdr:rowOff>0</xdr:rowOff>
    </xdr:to>
    <xdr:sp>
      <xdr:nvSpPr>
        <xdr:cNvPr id="121" name="Line 132"/>
        <xdr:cNvSpPr>
          <a:spLocks/>
        </xdr:cNvSpPr>
      </xdr:nvSpPr>
      <xdr:spPr>
        <a:xfrm>
          <a:off x="8677275" y="96202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219075</xdr:colOff>
      <xdr:row>56</xdr:row>
      <xdr:rowOff>0</xdr:rowOff>
    </xdr:from>
    <xdr:to>
      <xdr:col>16</xdr:col>
      <xdr:colOff>219075</xdr:colOff>
      <xdr:row>59</xdr:row>
      <xdr:rowOff>0</xdr:rowOff>
    </xdr:to>
    <xdr:sp>
      <xdr:nvSpPr>
        <xdr:cNvPr id="122" name="Line 133"/>
        <xdr:cNvSpPr>
          <a:spLocks/>
        </xdr:cNvSpPr>
      </xdr:nvSpPr>
      <xdr:spPr>
        <a:xfrm>
          <a:off x="8896350" y="96202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0</xdr:rowOff>
    </xdr:from>
    <xdr:to>
      <xdr:col>16</xdr:col>
      <xdr:colOff>219075</xdr:colOff>
      <xdr:row>59</xdr:row>
      <xdr:rowOff>0</xdr:rowOff>
    </xdr:to>
    <xdr:sp>
      <xdr:nvSpPr>
        <xdr:cNvPr id="123" name="Line 134"/>
        <xdr:cNvSpPr>
          <a:spLocks/>
        </xdr:cNvSpPr>
      </xdr:nvSpPr>
      <xdr:spPr>
        <a:xfrm>
          <a:off x="8677275" y="10134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219075</xdr:colOff>
      <xdr:row>57</xdr:row>
      <xdr:rowOff>76200</xdr:rowOff>
    </xdr:from>
    <xdr:to>
      <xdr:col>16</xdr:col>
      <xdr:colOff>476250</xdr:colOff>
      <xdr:row>57</xdr:row>
      <xdr:rowOff>76200</xdr:rowOff>
    </xdr:to>
    <xdr:sp>
      <xdr:nvSpPr>
        <xdr:cNvPr id="124" name="Line 135"/>
        <xdr:cNvSpPr>
          <a:spLocks/>
        </xdr:cNvSpPr>
      </xdr:nvSpPr>
      <xdr:spPr>
        <a:xfrm>
          <a:off x="8896350" y="98583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466725</xdr:colOff>
      <xdr:row>57</xdr:row>
      <xdr:rowOff>76200</xdr:rowOff>
    </xdr:from>
    <xdr:to>
      <xdr:col>16</xdr:col>
      <xdr:colOff>466725</xdr:colOff>
      <xdr:row>61</xdr:row>
      <xdr:rowOff>152400</xdr:rowOff>
    </xdr:to>
    <xdr:sp>
      <xdr:nvSpPr>
        <xdr:cNvPr id="125" name="Line 136"/>
        <xdr:cNvSpPr>
          <a:spLocks/>
        </xdr:cNvSpPr>
      </xdr:nvSpPr>
      <xdr:spPr>
        <a:xfrm>
          <a:off x="9144000" y="98583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28575</xdr:colOff>
      <xdr:row>61</xdr:row>
      <xdr:rowOff>152400</xdr:rowOff>
    </xdr:from>
    <xdr:to>
      <xdr:col>16</xdr:col>
      <xdr:colOff>466725</xdr:colOff>
      <xdr:row>61</xdr:row>
      <xdr:rowOff>152400</xdr:rowOff>
    </xdr:to>
    <xdr:sp>
      <xdr:nvSpPr>
        <xdr:cNvPr id="126" name="Line 137"/>
        <xdr:cNvSpPr>
          <a:spLocks/>
        </xdr:cNvSpPr>
      </xdr:nvSpPr>
      <xdr:spPr>
        <a:xfrm flipH="1">
          <a:off x="8705850" y="106108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323850</xdr:colOff>
      <xdr:row>62</xdr:row>
      <xdr:rowOff>0</xdr:rowOff>
    </xdr:from>
    <xdr:to>
      <xdr:col>13</xdr:col>
      <xdr:colOff>0</xdr:colOff>
      <xdr:row>62</xdr:row>
      <xdr:rowOff>0</xdr:rowOff>
    </xdr:to>
    <xdr:sp>
      <xdr:nvSpPr>
        <xdr:cNvPr id="127" name="Line 138"/>
        <xdr:cNvSpPr>
          <a:spLocks/>
        </xdr:cNvSpPr>
      </xdr:nvSpPr>
      <xdr:spPr>
        <a:xfrm>
          <a:off x="6724650" y="106489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314325</xdr:colOff>
      <xdr:row>62</xdr:row>
      <xdr:rowOff>0</xdr:rowOff>
    </xdr:from>
    <xdr:to>
      <xdr:col>12</xdr:col>
      <xdr:colOff>314325</xdr:colOff>
      <xdr:row>65</xdr:row>
      <xdr:rowOff>0</xdr:rowOff>
    </xdr:to>
    <xdr:sp>
      <xdr:nvSpPr>
        <xdr:cNvPr id="128" name="Line 139"/>
        <xdr:cNvSpPr>
          <a:spLocks/>
        </xdr:cNvSpPr>
      </xdr:nvSpPr>
      <xdr:spPr>
        <a:xfrm>
          <a:off x="6715125" y="106489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314325</xdr:colOff>
      <xdr:row>65</xdr:row>
      <xdr:rowOff>0</xdr:rowOff>
    </xdr:from>
    <xdr:to>
      <xdr:col>13</xdr:col>
      <xdr:colOff>0</xdr:colOff>
      <xdr:row>65</xdr:row>
      <xdr:rowOff>0</xdr:rowOff>
    </xdr:to>
    <xdr:sp>
      <xdr:nvSpPr>
        <xdr:cNvPr id="129" name="Line 140"/>
        <xdr:cNvSpPr>
          <a:spLocks/>
        </xdr:cNvSpPr>
      </xdr:nvSpPr>
      <xdr:spPr>
        <a:xfrm>
          <a:off x="6715125" y="111633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295275</xdr:colOff>
      <xdr:row>65</xdr:row>
      <xdr:rowOff>19050</xdr:rowOff>
    </xdr:from>
    <xdr:to>
      <xdr:col>11</xdr:col>
      <xdr:colOff>295275</xdr:colOff>
      <xdr:row>66</xdr:row>
      <xdr:rowOff>0</xdr:rowOff>
    </xdr:to>
    <xdr:sp>
      <xdr:nvSpPr>
        <xdr:cNvPr id="130" name="Line 141"/>
        <xdr:cNvSpPr>
          <a:spLocks/>
        </xdr:cNvSpPr>
      </xdr:nvSpPr>
      <xdr:spPr>
        <a:xfrm flipV="1">
          <a:off x="5562600" y="111823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57150</xdr:colOff>
      <xdr:row>64</xdr:row>
      <xdr:rowOff>0</xdr:rowOff>
    </xdr:from>
    <xdr:to>
      <xdr:col>12</xdr:col>
      <xdr:colOff>314325</xdr:colOff>
      <xdr:row>64</xdr:row>
      <xdr:rowOff>0</xdr:rowOff>
    </xdr:to>
    <xdr:sp>
      <xdr:nvSpPr>
        <xdr:cNvPr id="131" name="Line 149"/>
        <xdr:cNvSpPr>
          <a:spLocks/>
        </xdr:cNvSpPr>
      </xdr:nvSpPr>
      <xdr:spPr>
        <a:xfrm flipH="1">
          <a:off x="6457950" y="10972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9525</xdr:colOff>
      <xdr:row>6</xdr:row>
      <xdr:rowOff>9525</xdr:rowOff>
    </xdr:to>
    <xdr:sp>
      <xdr:nvSpPr>
        <xdr:cNvPr id="132" name="Line 150"/>
        <xdr:cNvSpPr>
          <a:spLocks/>
        </xdr:cNvSpPr>
      </xdr:nvSpPr>
      <xdr:spPr>
        <a:xfrm flipV="1">
          <a:off x="6400800" y="10096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314325</xdr:colOff>
      <xdr:row>6</xdr:row>
      <xdr:rowOff>0</xdr:rowOff>
    </xdr:to>
    <xdr:sp>
      <xdr:nvSpPr>
        <xdr:cNvPr id="133" name="Line 151"/>
        <xdr:cNvSpPr>
          <a:spLocks/>
        </xdr:cNvSpPr>
      </xdr:nvSpPr>
      <xdr:spPr>
        <a:xfrm>
          <a:off x="6400800" y="10096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352425</xdr:colOff>
      <xdr:row>12</xdr:row>
      <xdr:rowOff>0</xdr:rowOff>
    </xdr:to>
    <xdr:sp>
      <xdr:nvSpPr>
        <xdr:cNvPr id="134" name="Line 152"/>
        <xdr:cNvSpPr>
          <a:spLocks/>
        </xdr:cNvSpPr>
      </xdr:nvSpPr>
      <xdr:spPr>
        <a:xfrm>
          <a:off x="1781175" y="19812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10</xdr:row>
      <xdr:rowOff>85725</xdr:rowOff>
    </xdr:from>
    <xdr:to>
      <xdr:col>4</xdr:col>
      <xdr:colOff>504825</xdr:colOff>
      <xdr:row>19</xdr:row>
      <xdr:rowOff>180975</xdr:rowOff>
    </xdr:to>
    <xdr:sp>
      <xdr:nvSpPr>
        <xdr:cNvPr id="135" name="Line 153"/>
        <xdr:cNvSpPr>
          <a:spLocks/>
        </xdr:cNvSpPr>
      </xdr:nvSpPr>
      <xdr:spPr>
        <a:xfrm>
          <a:off x="2286000" y="1743075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609600</xdr:colOff>
      <xdr:row>22</xdr:row>
      <xdr:rowOff>180975</xdr:rowOff>
    </xdr:from>
    <xdr:to>
      <xdr:col>5</xdr:col>
      <xdr:colOff>57150</xdr:colOff>
      <xdr:row>22</xdr:row>
      <xdr:rowOff>180975</xdr:rowOff>
    </xdr:to>
    <xdr:sp>
      <xdr:nvSpPr>
        <xdr:cNvPr id="136" name="Line 154"/>
        <xdr:cNvSpPr>
          <a:spLocks/>
        </xdr:cNvSpPr>
      </xdr:nvSpPr>
      <xdr:spPr>
        <a:xfrm>
          <a:off x="2390775" y="38100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22</xdr:row>
      <xdr:rowOff>180975</xdr:rowOff>
    </xdr:from>
    <xdr:to>
      <xdr:col>4</xdr:col>
      <xdr:colOff>571500</xdr:colOff>
      <xdr:row>22</xdr:row>
      <xdr:rowOff>180975</xdr:rowOff>
    </xdr:to>
    <xdr:sp>
      <xdr:nvSpPr>
        <xdr:cNvPr id="137" name="Line 155"/>
        <xdr:cNvSpPr>
          <a:spLocks/>
        </xdr:cNvSpPr>
      </xdr:nvSpPr>
      <xdr:spPr>
        <a:xfrm>
          <a:off x="2286000" y="38100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22</xdr:row>
      <xdr:rowOff>180975</xdr:rowOff>
    </xdr:from>
    <xdr:to>
      <xdr:col>4</xdr:col>
      <xdr:colOff>638175</xdr:colOff>
      <xdr:row>22</xdr:row>
      <xdr:rowOff>180975</xdr:rowOff>
    </xdr:to>
    <xdr:sp>
      <xdr:nvSpPr>
        <xdr:cNvPr id="138" name="Line 156"/>
        <xdr:cNvSpPr>
          <a:spLocks/>
        </xdr:cNvSpPr>
      </xdr:nvSpPr>
      <xdr:spPr>
        <a:xfrm>
          <a:off x="2343150" y="38100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142875</xdr:colOff>
      <xdr:row>15</xdr:row>
      <xdr:rowOff>0</xdr:rowOff>
    </xdr:to>
    <xdr:sp>
      <xdr:nvSpPr>
        <xdr:cNvPr id="139" name="Line 157"/>
        <xdr:cNvSpPr>
          <a:spLocks/>
        </xdr:cNvSpPr>
      </xdr:nvSpPr>
      <xdr:spPr>
        <a:xfrm>
          <a:off x="1781175" y="24669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9</xdr:row>
      <xdr:rowOff>0</xdr:rowOff>
    </xdr:from>
    <xdr:to>
      <xdr:col>4</xdr:col>
      <xdr:colOff>361950</xdr:colOff>
      <xdr:row>12</xdr:row>
      <xdr:rowOff>0</xdr:rowOff>
    </xdr:to>
    <xdr:sp>
      <xdr:nvSpPr>
        <xdr:cNvPr id="140" name="Line 158"/>
        <xdr:cNvSpPr>
          <a:spLocks/>
        </xdr:cNvSpPr>
      </xdr:nvSpPr>
      <xdr:spPr>
        <a:xfrm>
          <a:off x="2143125" y="1495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381000</xdr:colOff>
      <xdr:row>10</xdr:row>
      <xdr:rowOff>95250</xdr:rowOff>
    </xdr:from>
    <xdr:to>
      <xdr:col>4</xdr:col>
      <xdr:colOff>523875</xdr:colOff>
      <xdr:row>10</xdr:row>
      <xdr:rowOff>95250</xdr:rowOff>
    </xdr:to>
    <xdr:sp>
      <xdr:nvSpPr>
        <xdr:cNvPr id="141" name="Line 159"/>
        <xdr:cNvSpPr>
          <a:spLocks/>
        </xdr:cNvSpPr>
      </xdr:nvSpPr>
      <xdr:spPr>
        <a:xfrm>
          <a:off x="2162175" y="17526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60</xdr:row>
      <xdr:rowOff>0</xdr:rowOff>
    </xdr:from>
    <xdr:to>
      <xdr:col>20</xdr:col>
      <xdr:colOff>200025</xdr:colOff>
      <xdr:row>60</xdr:row>
      <xdr:rowOff>0</xdr:rowOff>
    </xdr:to>
    <xdr:sp>
      <xdr:nvSpPr>
        <xdr:cNvPr id="142" name="Line 160"/>
        <xdr:cNvSpPr>
          <a:spLocks/>
        </xdr:cNvSpPr>
      </xdr:nvSpPr>
      <xdr:spPr>
        <a:xfrm>
          <a:off x="10944225" y="102965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361950</xdr:colOff>
      <xdr:row>9</xdr:row>
      <xdr:rowOff>0</xdr:rowOff>
    </xdr:to>
    <xdr:sp>
      <xdr:nvSpPr>
        <xdr:cNvPr id="143" name="Line 162"/>
        <xdr:cNvSpPr>
          <a:spLocks/>
        </xdr:cNvSpPr>
      </xdr:nvSpPr>
      <xdr:spPr>
        <a:xfrm>
          <a:off x="1781175" y="14954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19</xdr:row>
      <xdr:rowOff>180975</xdr:rowOff>
    </xdr:from>
    <xdr:to>
      <xdr:col>4</xdr:col>
      <xdr:colOff>676275</xdr:colOff>
      <xdr:row>19</xdr:row>
      <xdr:rowOff>180975</xdr:rowOff>
    </xdr:to>
    <xdr:sp>
      <xdr:nvSpPr>
        <xdr:cNvPr id="144" name="Line 163"/>
        <xdr:cNvSpPr>
          <a:spLocks/>
        </xdr:cNvSpPr>
      </xdr:nvSpPr>
      <xdr:spPr>
        <a:xfrm>
          <a:off x="2286000" y="32956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66675</xdr:colOff>
      <xdr:row>23</xdr:row>
      <xdr:rowOff>9525</xdr:rowOff>
    </xdr:from>
    <xdr:to>
      <xdr:col>4</xdr:col>
      <xdr:colOff>66675</xdr:colOff>
      <xdr:row>23</xdr:row>
      <xdr:rowOff>19050</xdr:rowOff>
    </xdr:to>
    <xdr:sp>
      <xdr:nvSpPr>
        <xdr:cNvPr id="145" name="Line 165"/>
        <xdr:cNvSpPr>
          <a:spLocks/>
        </xdr:cNvSpPr>
      </xdr:nvSpPr>
      <xdr:spPr>
        <a:xfrm>
          <a:off x="1847850" y="3829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438150</xdr:colOff>
      <xdr:row>22</xdr:row>
      <xdr:rowOff>180975</xdr:rowOff>
    </xdr:from>
    <xdr:to>
      <xdr:col>4</xdr:col>
      <xdr:colOff>714375</xdr:colOff>
      <xdr:row>22</xdr:row>
      <xdr:rowOff>180975</xdr:rowOff>
    </xdr:to>
    <xdr:sp>
      <xdr:nvSpPr>
        <xdr:cNvPr id="146" name="Line 166"/>
        <xdr:cNvSpPr>
          <a:spLocks/>
        </xdr:cNvSpPr>
      </xdr:nvSpPr>
      <xdr:spPr>
        <a:xfrm>
          <a:off x="2219325" y="38100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276225</xdr:colOff>
      <xdr:row>32</xdr:row>
      <xdr:rowOff>9525</xdr:rowOff>
    </xdr:from>
    <xdr:to>
      <xdr:col>4</xdr:col>
      <xdr:colOff>276225</xdr:colOff>
      <xdr:row>34</xdr:row>
      <xdr:rowOff>47625</xdr:rowOff>
    </xdr:to>
    <xdr:sp>
      <xdr:nvSpPr>
        <xdr:cNvPr id="147" name="Line 170"/>
        <xdr:cNvSpPr>
          <a:spLocks/>
        </xdr:cNvSpPr>
      </xdr:nvSpPr>
      <xdr:spPr>
        <a:xfrm>
          <a:off x="2057400" y="53721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95250</xdr:colOff>
      <xdr:row>34</xdr:row>
      <xdr:rowOff>47625</xdr:rowOff>
    </xdr:from>
    <xdr:to>
      <xdr:col>4</xdr:col>
      <xdr:colOff>276225</xdr:colOff>
      <xdr:row>34</xdr:row>
      <xdr:rowOff>47625</xdr:rowOff>
    </xdr:to>
    <xdr:sp>
      <xdr:nvSpPr>
        <xdr:cNvPr id="148" name="Line 171"/>
        <xdr:cNvSpPr>
          <a:spLocks/>
        </xdr:cNvSpPr>
      </xdr:nvSpPr>
      <xdr:spPr>
        <a:xfrm>
          <a:off x="1876425" y="57912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133350</xdr:colOff>
      <xdr:row>68</xdr:row>
      <xdr:rowOff>133350</xdr:rowOff>
    </xdr:from>
    <xdr:to>
      <xdr:col>4</xdr:col>
      <xdr:colOff>133350</xdr:colOff>
      <xdr:row>70</xdr:row>
      <xdr:rowOff>104775</xdr:rowOff>
    </xdr:to>
    <xdr:sp>
      <xdr:nvSpPr>
        <xdr:cNvPr id="149" name="Line 172"/>
        <xdr:cNvSpPr>
          <a:spLocks/>
        </xdr:cNvSpPr>
      </xdr:nvSpPr>
      <xdr:spPr>
        <a:xfrm>
          <a:off x="1914525" y="118110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95250</xdr:rowOff>
    </xdr:from>
    <xdr:to>
      <xdr:col>4</xdr:col>
      <xdr:colOff>133350</xdr:colOff>
      <xdr:row>70</xdr:row>
      <xdr:rowOff>95250</xdr:rowOff>
    </xdr:to>
    <xdr:sp>
      <xdr:nvSpPr>
        <xdr:cNvPr id="150" name="Line 173"/>
        <xdr:cNvSpPr>
          <a:spLocks/>
        </xdr:cNvSpPr>
      </xdr:nvSpPr>
      <xdr:spPr>
        <a:xfrm>
          <a:off x="1781175" y="123444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600075</xdr:colOff>
      <xdr:row>46</xdr:row>
      <xdr:rowOff>180975</xdr:rowOff>
    </xdr:from>
    <xdr:to>
      <xdr:col>4</xdr:col>
      <xdr:colOff>647700</xdr:colOff>
      <xdr:row>47</xdr:row>
      <xdr:rowOff>0</xdr:rowOff>
    </xdr:to>
    <xdr:sp>
      <xdr:nvSpPr>
        <xdr:cNvPr id="151" name="Line 174"/>
        <xdr:cNvSpPr>
          <a:spLocks/>
        </xdr:cNvSpPr>
      </xdr:nvSpPr>
      <xdr:spPr>
        <a:xfrm flipV="1">
          <a:off x="2381250" y="8067675"/>
          <a:ext cx="47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95250</xdr:colOff>
      <xdr:row>22</xdr:row>
      <xdr:rowOff>104775</xdr:rowOff>
    </xdr:from>
    <xdr:to>
      <xdr:col>4</xdr:col>
      <xdr:colOff>333375</xdr:colOff>
      <xdr:row>22</xdr:row>
      <xdr:rowOff>104775</xdr:rowOff>
    </xdr:to>
    <xdr:sp>
      <xdr:nvSpPr>
        <xdr:cNvPr id="152" name="Line 175"/>
        <xdr:cNvSpPr>
          <a:spLocks/>
        </xdr:cNvSpPr>
      </xdr:nvSpPr>
      <xdr:spPr>
        <a:xfrm>
          <a:off x="1876425" y="37338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342900</xdr:colOff>
      <xdr:row>22</xdr:row>
      <xdr:rowOff>95250</xdr:rowOff>
    </xdr:from>
    <xdr:to>
      <xdr:col>4</xdr:col>
      <xdr:colOff>342900</xdr:colOff>
      <xdr:row>26</xdr:row>
      <xdr:rowOff>0</xdr:rowOff>
    </xdr:to>
    <xdr:sp>
      <xdr:nvSpPr>
        <xdr:cNvPr id="153" name="Line 176"/>
        <xdr:cNvSpPr>
          <a:spLocks/>
        </xdr:cNvSpPr>
      </xdr:nvSpPr>
      <xdr:spPr>
        <a:xfrm>
          <a:off x="2124075" y="37242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85725</xdr:colOff>
      <xdr:row>28</xdr:row>
      <xdr:rowOff>161925</xdr:rowOff>
    </xdr:from>
    <xdr:to>
      <xdr:col>4</xdr:col>
      <xdr:colOff>714375</xdr:colOff>
      <xdr:row>28</xdr:row>
      <xdr:rowOff>161925</xdr:rowOff>
    </xdr:to>
    <xdr:sp>
      <xdr:nvSpPr>
        <xdr:cNvPr id="154" name="Line 179"/>
        <xdr:cNvSpPr>
          <a:spLocks/>
        </xdr:cNvSpPr>
      </xdr:nvSpPr>
      <xdr:spPr>
        <a:xfrm>
          <a:off x="1866900" y="48196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895350</xdr:colOff>
      <xdr:row>67</xdr:row>
      <xdr:rowOff>0</xdr:rowOff>
    </xdr:from>
    <xdr:to>
      <xdr:col>20</xdr:col>
      <xdr:colOff>0</xdr:colOff>
      <xdr:row>67</xdr:row>
      <xdr:rowOff>0</xdr:rowOff>
    </xdr:to>
    <xdr:sp>
      <xdr:nvSpPr>
        <xdr:cNvPr id="155" name="Line 182"/>
        <xdr:cNvSpPr>
          <a:spLocks/>
        </xdr:cNvSpPr>
      </xdr:nvSpPr>
      <xdr:spPr>
        <a:xfrm>
          <a:off x="10563225" y="114871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885825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156" name="Line 183"/>
        <xdr:cNvSpPr>
          <a:spLocks/>
        </xdr:cNvSpPr>
      </xdr:nvSpPr>
      <xdr:spPr>
        <a:xfrm>
          <a:off x="10553700" y="109728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857250</xdr:colOff>
      <xdr:row>63</xdr:row>
      <xdr:rowOff>152400</xdr:rowOff>
    </xdr:from>
    <xdr:to>
      <xdr:col>19</xdr:col>
      <xdr:colOff>857250</xdr:colOff>
      <xdr:row>67</xdr:row>
      <xdr:rowOff>0</xdr:rowOff>
    </xdr:to>
    <xdr:sp>
      <xdr:nvSpPr>
        <xdr:cNvPr id="157" name="Line 184"/>
        <xdr:cNvSpPr>
          <a:spLocks/>
        </xdr:cNvSpPr>
      </xdr:nvSpPr>
      <xdr:spPr>
        <a:xfrm>
          <a:off x="10525125" y="109632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571500</xdr:colOff>
      <xdr:row>65</xdr:row>
      <xdr:rowOff>76200</xdr:rowOff>
    </xdr:from>
    <xdr:to>
      <xdr:col>19</xdr:col>
      <xdr:colOff>847725</xdr:colOff>
      <xdr:row>65</xdr:row>
      <xdr:rowOff>76200</xdr:rowOff>
    </xdr:to>
    <xdr:sp>
      <xdr:nvSpPr>
        <xdr:cNvPr id="158" name="Line 186"/>
        <xdr:cNvSpPr>
          <a:spLocks/>
        </xdr:cNvSpPr>
      </xdr:nvSpPr>
      <xdr:spPr>
        <a:xfrm>
          <a:off x="10239375" y="112395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209550</xdr:colOff>
      <xdr:row>58</xdr:row>
      <xdr:rowOff>0</xdr:rowOff>
    </xdr:from>
    <xdr:to>
      <xdr:col>22</xdr:col>
      <xdr:colOff>1047750</xdr:colOff>
      <xdr:row>58</xdr:row>
      <xdr:rowOff>0</xdr:rowOff>
    </xdr:to>
    <xdr:sp>
      <xdr:nvSpPr>
        <xdr:cNvPr id="159" name="Line 187"/>
        <xdr:cNvSpPr>
          <a:spLocks/>
        </xdr:cNvSpPr>
      </xdr:nvSpPr>
      <xdr:spPr>
        <a:xfrm>
          <a:off x="11010900" y="99441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542925</xdr:colOff>
      <xdr:row>65</xdr:row>
      <xdr:rowOff>76200</xdr:rowOff>
    </xdr:from>
    <xdr:to>
      <xdr:col>19</xdr:col>
      <xdr:colOff>542925</xdr:colOff>
      <xdr:row>70</xdr:row>
      <xdr:rowOff>9525</xdr:rowOff>
    </xdr:to>
    <xdr:sp>
      <xdr:nvSpPr>
        <xdr:cNvPr id="160" name="Line 188"/>
        <xdr:cNvSpPr>
          <a:spLocks/>
        </xdr:cNvSpPr>
      </xdr:nvSpPr>
      <xdr:spPr>
        <a:xfrm>
          <a:off x="10210800" y="1123950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542925</xdr:colOff>
      <xdr:row>70</xdr:row>
      <xdr:rowOff>9525</xdr:rowOff>
    </xdr:from>
    <xdr:to>
      <xdr:col>19</xdr:col>
      <xdr:colOff>1057275</xdr:colOff>
      <xdr:row>70</xdr:row>
      <xdr:rowOff>9525</xdr:rowOff>
    </xdr:to>
    <xdr:sp>
      <xdr:nvSpPr>
        <xdr:cNvPr id="161" name="Line 189"/>
        <xdr:cNvSpPr>
          <a:spLocks/>
        </xdr:cNvSpPr>
      </xdr:nvSpPr>
      <xdr:spPr>
        <a:xfrm>
          <a:off x="10210800" y="122586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57</xdr:row>
      <xdr:rowOff>152400</xdr:rowOff>
    </xdr:from>
    <xdr:to>
      <xdr:col>28</xdr:col>
      <xdr:colOff>295275</xdr:colOff>
      <xdr:row>57</xdr:row>
      <xdr:rowOff>152400</xdr:rowOff>
    </xdr:to>
    <xdr:sp>
      <xdr:nvSpPr>
        <xdr:cNvPr id="162" name="Line 190"/>
        <xdr:cNvSpPr>
          <a:spLocks/>
        </xdr:cNvSpPr>
      </xdr:nvSpPr>
      <xdr:spPr>
        <a:xfrm>
          <a:off x="14687550" y="99345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295275</xdr:colOff>
      <xdr:row>57</xdr:row>
      <xdr:rowOff>152400</xdr:rowOff>
    </xdr:from>
    <xdr:to>
      <xdr:col>28</xdr:col>
      <xdr:colOff>295275</xdr:colOff>
      <xdr:row>61</xdr:row>
      <xdr:rowOff>0</xdr:rowOff>
    </xdr:to>
    <xdr:sp>
      <xdr:nvSpPr>
        <xdr:cNvPr id="163" name="Line 191"/>
        <xdr:cNvSpPr>
          <a:spLocks/>
        </xdr:cNvSpPr>
      </xdr:nvSpPr>
      <xdr:spPr>
        <a:xfrm>
          <a:off x="14973300" y="99345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0</xdr:colOff>
      <xdr:row>60</xdr:row>
      <xdr:rowOff>152400</xdr:rowOff>
    </xdr:from>
    <xdr:to>
      <xdr:col>28</xdr:col>
      <xdr:colOff>295275</xdr:colOff>
      <xdr:row>60</xdr:row>
      <xdr:rowOff>152400</xdr:rowOff>
    </xdr:to>
    <xdr:sp>
      <xdr:nvSpPr>
        <xdr:cNvPr id="164" name="Line 192"/>
        <xdr:cNvSpPr>
          <a:spLocks/>
        </xdr:cNvSpPr>
      </xdr:nvSpPr>
      <xdr:spPr>
        <a:xfrm>
          <a:off x="14678025" y="104489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295275</xdr:colOff>
      <xdr:row>59</xdr:row>
      <xdr:rowOff>38100</xdr:rowOff>
    </xdr:from>
    <xdr:to>
      <xdr:col>28</xdr:col>
      <xdr:colOff>523875</xdr:colOff>
      <xdr:row>59</xdr:row>
      <xdr:rowOff>38100</xdr:rowOff>
    </xdr:to>
    <xdr:sp>
      <xdr:nvSpPr>
        <xdr:cNvPr id="165" name="Line 193"/>
        <xdr:cNvSpPr>
          <a:spLocks/>
        </xdr:cNvSpPr>
      </xdr:nvSpPr>
      <xdr:spPr>
        <a:xfrm>
          <a:off x="14973300" y="101727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523875</xdr:colOff>
      <xdr:row>59</xdr:row>
      <xdr:rowOff>38100</xdr:rowOff>
    </xdr:from>
    <xdr:to>
      <xdr:col>28</xdr:col>
      <xdr:colOff>523875</xdr:colOff>
      <xdr:row>64</xdr:row>
      <xdr:rowOff>0</xdr:rowOff>
    </xdr:to>
    <xdr:sp>
      <xdr:nvSpPr>
        <xdr:cNvPr id="166" name="Line 194"/>
        <xdr:cNvSpPr>
          <a:spLocks/>
        </xdr:cNvSpPr>
      </xdr:nvSpPr>
      <xdr:spPr>
        <a:xfrm>
          <a:off x="15201900" y="101727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66675</xdr:colOff>
      <xdr:row>64</xdr:row>
      <xdr:rowOff>0</xdr:rowOff>
    </xdr:from>
    <xdr:to>
      <xdr:col>28</xdr:col>
      <xdr:colOff>523875</xdr:colOff>
      <xdr:row>64</xdr:row>
      <xdr:rowOff>0</xdr:rowOff>
    </xdr:to>
    <xdr:sp>
      <xdr:nvSpPr>
        <xdr:cNvPr id="167" name="Line 195"/>
        <xdr:cNvSpPr>
          <a:spLocks/>
        </xdr:cNvSpPr>
      </xdr:nvSpPr>
      <xdr:spPr>
        <a:xfrm flipH="1">
          <a:off x="12982575" y="1097280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0</xdr:rowOff>
    </xdr:from>
    <xdr:to>
      <xdr:col>20</xdr:col>
      <xdr:colOff>133350</xdr:colOff>
      <xdr:row>15</xdr:row>
      <xdr:rowOff>0</xdr:rowOff>
    </xdr:to>
    <xdr:sp>
      <xdr:nvSpPr>
        <xdr:cNvPr id="168" name="Line 196"/>
        <xdr:cNvSpPr>
          <a:spLocks/>
        </xdr:cNvSpPr>
      </xdr:nvSpPr>
      <xdr:spPr>
        <a:xfrm>
          <a:off x="10801350" y="2466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133350</xdr:colOff>
      <xdr:row>15</xdr:row>
      <xdr:rowOff>0</xdr:rowOff>
    </xdr:from>
    <xdr:to>
      <xdr:col>20</xdr:col>
      <xdr:colOff>133350</xdr:colOff>
      <xdr:row>39</xdr:row>
      <xdr:rowOff>0</xdr:rowOff>
    </xdr:to>
    <xdr:sp>
      <xdr:nvSpPr>
        <xdr:cNvPr id="169" name="Line 197"/>
        <xdr:cNvSpPr>
          <a:spLocks/>
        </xdr:cNvSpPr>
      </xdr:nvSpPr>
      <xdr:spPr>
        <a:xfrm>
          <a:off x="10934700" y="2466975"/>
          <a:ext cx="0" cy="422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39</xdr:row>
      <xdr:rowOff>0</xdr:rowOff>
    </xdr:from>
    <xdr:to>
      <xdr:col>20</xdr:col>
      <xdr:colOff>133350</xdr:colOff>
      <xdr:row>39</xdr:row>
      <xdr:rowOff>0</xdr:rowOff>
    </xdr:to>
    <xdr:sp>
      <xdr:nvSpPr>
        <xdr:cNvPr id="170" name="Line 198"/>
        <xdr:cNvSpPr>
          <a:spLocks/>
        </xdr:cNvSpPr>
      </xdr:nvSpPr>
      <xdr:spPr>
        <a:xfrm>
          <a:off x="10801350" y="66960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47625</xdr:colOff>
      <xdr:row>70</xdr:row>
      <xdr:rowOff>95250</xdr:rowOff>
    </xdr:from>
    <xdr:to>
      <xdr:col>24</xdr:col>
      <xdr:colOff>390525</xdr:colOff>
      <xdr:row>70</xdr:row>
      <xdr:rowOff>95250</xdr:rowOff>
    </xdr:to>
    <xdr:sp>
      <xdr:nvSpPr>
        <xdr:cNvPr id="171" name="Line 200"/>
        <xdr:cNvSpPr>
          <a:spLocks/>
        </xdr:cNvSpPr>
      </xdr:nvSpPr>
      <xdr:spPr>
        <a:xfrm flipH="1">
          <a:off x="12963525" y="123444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123825</xdr:colOff>
      <xdr:row>89</xdr:row>
      <xdr:rowOff>0</xdr:rowOff>
    </xdr:to>
    <xdr:sp>
      <xdr:nvSpPr>
        <xdr:cNvPr id="172" name="Line 372"/>
        <xdr:cNvSpPr>
          <a:spLocks/>
        </xdr:cNvSpPr>
      </xdr:nvSpPr>
      <xdr:spPr>
        <a:xfrm>
          <a:off x="1781175" y="154305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92</xdr:row>
      <xdr:rowOff>0</xdr:rowOff>
    </xdr:from>
    <xdr:to>
      <xdr:col>4</xdr:col>
      <xdr:colOff>95250</xdr:colOff>
      <xdr:row>92</xdr:row>
      <xdr:rowOff>0</xdr:rowOff>
    </xdr:to>
    <xdr:sp>
      <xdr:nvSpPr>
        <xdr:cNvPr id="173" name="Line 374"/>
        <xdr:cNvSpPr>
          <a:spLocks/>
        </xdr:cNvSpPr>
      </xdr:nvSpPr>
      <xdr:spPr>
        <a:xfrm flipV="1">
          <a:off x="1781175" y="159448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0</xdr:rowOff>
    </xdr:from>
    <xdr:to>
      <xdr:col>4</xdr:col>
      <xdr:colOff>95250</xdr:colOff>
      <xdr:row>95</xdr:row>
      <xdr:rowOff>0</xdr:rowOff>
    </xdr:to>
    <xdr:sp>
      <xdr:nvSpPr>
        <xdr:cNvPr id="174" name="Line 375"/>
        <xdr:cNvSpPr>
          <a:spLocks/>
        </xdr:cNvSpPr>
      </xdr:nvSpPr>
      <xdr:spPr>
        <a:xfrm>
          <a:off x="1781175" y="164592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152400</xdr:rowOff>
    </xdr:from>
    <xdr:to>
      <xdr:col>4</xdr:col>
      <xdr:colOff>76200</xdr:colOff>
      <xdr:row>97</xdr:row>
      <xdr:rowOff>152400</xdr:rowOff>
    </xdr:to>
    <xdr:sp>
      <xdr:nvSpPr>
        <xdr:cNvPr id="175" name="Line 377"/>
        <xdr:cNvSpPr>
          <a:spLocks/>
        </xdr:cNvSpPr>
      </xdr:nvSpPr>
      <xdr:spPr>
        <a:xfrm>
          <a:off x="1781175" y="1696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114300</xdr:colOff>
      <xdr:row>101</xdr:row>
      <xdr:rowOff>0</xdr:rowOff>
    </xdr:to>
    <xdr:sp>
      <xdr:nvSpPr>
        <xdr:cNvPr id="176" name="Line 378"/>
        <xdr:cNvSpPr>
          <a:spLocks/>
        </xdr:cNvSpPr>
      </xdr:nvSpPr>
      <xdr:spPr>
        <a:xfrm>
          <a:off x="1781175" y="17487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9525</xdr:rowOff>
    </xdr:from>
    <xdr:to>
      <xdr:col>4</xdr:col>
      <xdr:colOff>95250</xdr:colOff>
      <xdr:row>104</xdr:row>
      <xdr:rowOff>9525</xdr:rowOff>
    </xdr:to>
    <xdr:sp>
      <xdr:nvSpPr>
        <xdr:cNvPr id="177" name="Line 380"/>
        <xdr:cNvSpPr>
          <a:spLocks/>
        </xdr:cNvSpPr>
      </xdr:nvSpPr>
      <xdr:spPr>
        <a:xfrm>
          <a:off x="1781175" y="180117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123825</xdr:colOff>
      <xdr:row>107</xdr:row>
      <xdr:rowOff>0</xdr:rowOff>
    </xdr:to>
    <xdr:sp>
      <xdr:nvSpPr>
        <xdr:cNvPr id="178" name="Line 381"/>
        <xdr:cNvSpPr>
          <a:spLocks/>
        </xdr:cNvSpPr>
      </xdr:nvSpPr>
      <xdr:spPr>
        <a:xfrm>
          <a:off x="1781175" y="185166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9525</xdr:rowOff>
    </xdr:from>
    <xdr:to>
      <xdr:col>4</xdr:col>
      <xdr:colOff>114300</xdr:colOff>
      <xdr:row>110</xdr:row>
      <xdr:rowOff>9525</xdr:rowOff>
    </xdr:to>
    <xdr:sp>
      <xdr:nvSpPr>
        <xdr:cNvPr id="179" name="Line 383"/>
        <xdr:cNvSpPr>
          <a:spLocks/>
        </xdr:cNvSpPr>
      </xdr:nvSpPr>
      <xdr:spPr>
        <a:xfrm>
          <a:off x="1781175" y="190404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152400</xdr:rowOff>
    </xdr:from>
    <xdr:to>
      <xdr:col>4</xdr:col>
      <xdr:colOff>142875</xdr:colOff>
      <xdr:row>112</xdr:row>
      <xdr:rowOff>152400</xdr:rowOff>
    </xdr:to>
    <xdr:sp>
      <xdr:nvSpPr>
        <xdr:cNvPr id="180" name="Line 384"/>
        <xdr:cNvSpPr>
          <a:spLocks/>
        </xdr:cNvSpPr>
      </xdr:nvSpPr>
      <xdr:spPr>
        <a:xfrm>
          <a:off x="1781175" y="19535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133350</xdr:colOff>
      <xdr:row>116</xdr:row>
      <xdr:rowOff>0</xdr:rowOff>
    </xdr:to>
    <xdr:sp>
      <xdr:nvSpPr>
        <xdr:cNvPr id="181" name="Line 386"/>
        <xdr:cNvSpPr>
          <a:spLocks/>
        </xdr:cNvSpPr>
      </xdr:nvSpPr>
      <xdr:spPr>
        <a:xfrm>
          <a:off x="1781175" y="20059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119</xdr:row>
      <xdr:rowOff>0</xdr:rowOff>
    </xdr:from>
    <xdr:to>
      <xdr:col>4</xdr:col>
      <xdr:colOff>142875</xdr:colOff>
      <xdr:row>119</xdr:row>
      <xdr:rowOff>0</xdr:rowOff>
    </xdr:to>
    <xdr:sp>
      <xdr:nvSpPr>
        <xdr:cNvPr id="182" name="Line 387"/>
        <xdr:cNvSpPr>
          <a:spLocks/>
        </xdr:cNvSpPr>
      </xdr:nvSpPr>
      <xdr:spPr>
        <a:xfrm>
          <a:off x="1790700" y="205740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123825</xdr:colOff>
      <xdr:row>122</xdr:row>
      <xdr:rowOff>0</xdr:rowOff>
    </xdr:to>
    <xdr:sp>
      <xdr:nvSpPr>
        <xdr:cNvPr id="183" name="Line 389"/>
        <xdr:cNvSpPr>
          <a:spLocks/>
        </xdr:cNvSpPr>
      </xdr:nvSpPr>
      <xdr:spPr>
        <a:xfrm>
          <a:off x="1781175" y="21088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4</xdr:col>
      <xdr:colOff>133350</xdr:colOff>
      <xdr:row>125</xdr:row>
      <xdr:rowOff>0</xdr:rowOff>
    </xdr:to>
    <xdr:sp>
      <xdr:nvSpPr>
        <xdr:cNvPr id="184" name="Line 390"/>
        <xdr:cNvSpPr>
          <a:spLocks/>
        </xdr:cNvSpPr>
      </xdr:nvSpPr>
      <xdr:spPr>
        <a:xfrm>
          <a:off x="1781175" y="216027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133350</xdr:colOff>
      <xdr:row>128</xdr:row>
      <xdr:rowOff>0</xdr:rowOff>
    </xdr:to>
    <xdr:sp>
      <xdr:nvSpPr>
        <xdr:cNvPr id="185" name="Line 392"/>
        <xdr:cNvSpPr>
          <a:spLocks/>
        </xdr:cNvSpPr>
      </xdr:nvSpPr>
      <xdr:spPr>
        <a:xfrm>
          <a:off x="1781175" y="22117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131</xdr:row>
      <xdr:rowOff>0</xdr:rowOff>
    </xdr:from>
    <xdr:to>
      <xdr:col>4</xdr:col>
      <xdr:colOff>133350</xdr:colOff>
      <xdr:row>131</xdr:row>
      <xdr:rowOff>0</xdr:rowOff>
    </xdr:to>
    <xdr:sp>
      <xdr:nvSpPr>
        <xdr:cNvPr id="186" name="Line 393"/>
        <xdr:cNvSpPr>
          <a:spLocks/>
        </xdr:cNvSpPr>
      </xdr:nvSpPr>
      <xdr:spPr>
        <a:xfrm>
          <a:off x="1790700" y="226314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152400</xdr:rowOff>
    </xdr:from>
    <xdr:to>
      <xdr:col>4</xdr:col>
      <xdr:colOff>123825</xdr:colOff>
      <xdr:row>133</xdr:row>
      <xdr:rowOff>152400</xdr:rowOff>
    </xdr:to>
    <xdr:sp>
      <xdr:nvSpPr>
        <xdr:cNvPr id="187" name="Line 395"/>
        <xdr:cNvSpPr>
          <a:spLocks/>
        </xdr:cNvSpPr>
      </xdr:nvSpPr>
      <xdr:spPr>
        <a:xfrm>
          <a:off x="1781175" y="231362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152400</xdr:colOff>
      <xdr:row>137</xdr:row>
      <xdr:rowOff>0</xdr:rowOff>
    </xdr:to>
    <xdr:sp>
      <xdr:nvSpPr>
        <xdr:cNvPr id="188" name="Line 396"/>
        <xdr:cNvSpPr>
          <a:spLocks/>
        </xdr:cNvSpPr>
      </xdr:nvSpPr>
      <xdr:spPr>
        <a:xfrm>
          <a:off x="1781175" y="236601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133350</xdr:rowOff>
    </xdr:from>
    <xdr:to>
      <xdr:col>4</xdr:col>
      <xdr:colOff>133350</xdr:colOff>
      <xdr:row>139</xdr:row>
      <xdr:rowOff>133350</xdr:rowOff>
    </xdr:to>
    <xdr:sp>
      <xdr:nvSpPr>
        <xdr:cNvPr id="189" name="Line 398"/>
        <xdr:cNvSpPr>
          <a:spLocks/>
        </xdr:cNvSpPr>
      </xdr:nvSpPr>
      <xdr:spPr>
        <a:xfrm>
          <a:off x="1781175" y="241458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76</xdr:row>
      <xdr:rowOff>0</xdr:rowOff>
    </xdr:from>
    <xdr:to>
      <xdr:col>8</xdr:col>
      <xdr:colOff>114300</xdr:colOff>
      <xdr:row>76</xdr:row>
      <xdr:rowOff>0</xdr:rowOff>
    </xdr:to>
    <xdr:sp>
      <xdr:nvSpPr>
        <xdr:cNvPr id="190" name="Line 407"/>
        <xdr:cNvSpPr>
          <a:spLocks/>
        </xdr:cNvSpPr>
      </xdr:nvSpPr>
      <xdr:spPr>
        <a:xfrm>
          <a:off x="4133850" y="133254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114300</xdr:colOff>
      <xdr:row>79</xdr:row>
      <xdr:rowOff>0</xdr:rowOff>
    </xdr:to>
    <xdr:sp>
      <xdr:nvSpPr>
        <xdr:cNvPr id="191" name="Line 408"/>
        <xdr:cNvSpPr>
          <a:spLocks/>
        </xdr:cNvSpPr>
      </xdr:nvSpPr>
      <xdr:spPr>
        <a:xfrm>
          <a:off x="4133850" y="138112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82</xdr:row>
      <xdr:rowOff>0</xdr:rowOff>
    </xdr:from>
    <xdr:to>
      <xdr:col>8</xdr:col>
      <xdr:colOff>114300</xdr:colOff>
      <xdr:row>82</xdr:row>
      <xdr:rowOff>0</xdr:rowOff>
    </xdr:to>
    <xdr:sp>
      <xdr:nvSpPr>
        <xdr:cNvPr id="192" name="Line 409"/>
        <xdr:cNvSpPr>
          <a:spLocks/>
        </xdr:cNvSpPr>
      </xdr:nvSpPr>
      <xdr:spPr>
        <a:xfrm>
          <a:off x="4133850" y="142970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85</xdr:row>
      <xdr:rowOff>0</xdr:rowOff>
    </xdr:from>
    <xdr:to>
      <xdr:col>8</xdr:col>
      <xdr:colOff>114300</xdr:colOff>
      <xdr:row>85</xdr:row>
      <xdr:rowOff>0</xdr:rowOff>
    </xdr:to>
    <xdr:sp>
      <xdr:nvSpPr>
        <xdr:cNvPr id="193" name="Line 410"/>
        <xdr:cNvSpPr>
          <a:spLocks/>
        </xdr:cNvSpPr>
      </xdr:nvSpPr>
      <xdr:spPr>
        <a:xfrm>
          <a:off x="4133850" y="14782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88</xdr:row>
      <xdr:rowOff>0</xdr:rowOff>
    </xdr:from>
    <xdr:to>
      <xdr:col>8</xdr:col>
      <xdr:colOff>114300</xdr:colOff>
      <xdr:row>88</xdr:row>
      <xdr:rowOff>0</xdr:rowOff>
    </xdr:to>
    <xdr:sp>
      <xdr:nvSpPr>
        <xdr:cNvPr id="194" name="Line 411"/>
        <xdr:cNvSpPr>
          <a:spLocks/>
        </xdr:cNvSpPr>
      </xdr:nvSpPr>
      <xdr:spPr>
        <a:xfrm>
          <a:off x="4133850" y="152685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114300</xdr:colOff>
      <xdr:row>91</xdr:row>
      <xdr:rowOff>0</xdr:rowOff>
    </xdr:to>
    <xdr:sp>
      <xdr:nvSpPr>
        <xdr:cNvPr id="195" name="Line 412"/>
        <xdr:cNvSpPr>
          <a:spLocks/>
        </xdr:cNvSpPr>
      </xdr:nvSpPr>
      <xdr:spPr>
        <a:xfrm>
          <a:off x="4133850" y="157829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94</xdr:row>
      <xdr:rowOff>0</xdr:rowOff>
    </xdr:from>
    <xdr:to>
      <xdr:col>8</xdr:col>
      <xdr:colOff>114300</xdr:colOff>
      <xdr:row>94</xdr:row>
      <xdr:rowOff>0</xdr:rowOff>
    </xdr:to>
    <xdr:sp>
      <xdr:nvSpPr>
        <xdr:cNvPr id="196" name="Line 413"/>
        <xdr:cNvSpPr>
          <a:spLocks/>
        </xdr:cNvSpPr>
      </xdr:nvSpPr>
      <xdr:spPr>
        <a:xfrm>
          <a:off x="4133850" y="16297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97</xdr:row>
      <xdr:rowOff>0</xdr:rowOff>
    </xdr:from>
    <xdr:to>
      <xdr:col>8</xdr:col>
      <xdr:colOff>114300</xdr:colOff>
      <xdr:row>97</xdr:row>
      <xdr:rowOff>0</xdr:rowOff>
    </xdr:to>
    <xdr:sp>
      <xdr:nvSpPr>
        <xdr:cNvPr id="197" name="Line 414"/>
        <xdr:cNvSpPr>
          <a:spLocks/>
        </xdr:cNvSpPr>
      </xdr:nvSpPr>
      <xdr:spPr>
        <a:xfrm>
          <a:off x="4133850" y="168116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100</xdr:row>
      <xdr:rowOff>0</xdr:rowOff>
    </xdr:from>
    <xdr:to>
      <xdr:col>8</xdr:col>
      <xdr:colOff>114300</xdr:colOff>
      <xdr:row>100</xdr:row>
      <xdr:rowOff>0</xdr:rowOff>
    </xdr:to>
    <xdr:sp>
      <xdr:nvSpPr>
        <xdr:cNvPr id="198" name="Line 415"/>
        <xdr:cNvSpPr>
          <a:spLocks/>
        </xdr:cNvSpPr>
      </xdr:nvSpPr>
      <xdr:spPr>
        <a:xfrm>
          <a:off x="4133850" y="17325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103</xdr:row>
      <xdr:rowOff>0</xdr:rowOff>
    </xdr:from>
    <xdr:to>
      <xdr:col>8</xdr:col>
      <xdr:colOff>114300</xdr:colOff>
      <xdr:row>103</xdr:row>
      <xdr:rowOff>0</xdr:rowOff>
    </xdr:to>
    <xdr:sp>
      <xdr:nvSpPr>
        <xdr:cNvPr id="199" name="Line 416"/>
        <xdr:cNvSpPr>
          <a:spLocks/>
        </xdr:cNvSpPr>
      </xdr:nvSpPr>
      <xdr:spPr>
        <a:xfrm>
          <a:off x="4133850" y="17840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8</xdr:col>
      <xdr:colOff>114300</xdr:colOff>
      <xdr:row>106</xdr:row>
      <xdr:rowOff>0</xdr:rowOff>
    </xdr:to>
    <xdr:sp>
      <xdr:nvSpPr>
        <xdr:cNvPr id="200" name="Line 417"/>
        <xdr:cNvSpPr>
          <a:spLocks/>
        </xdr:cNvSpPr>
      </xdr:nvSpPr>
      <xdr:spPr>
        <a:xfrm>
          <a:off x="4133850" y="183546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109</xdr:row>
      <xdr:rowOff>0</xdr:rowOff>
    </xdr:from>
    <xdr:to>
      <xdr:col>8</xdr:col>
      <xdr:colOff>114300</xdr:colOff>
      <xdr:row>109</xdr:row>
      <xdr:rowOff>0</xdr:rowOff>
    </xdr:to>
    <xdr:sp>
      <xdr:nvSpPr>
        <xdr:cNvPr id="201" name="Line 418"/>
        <xdr:cNvSpPr>
          <a:spLocks/>
        </xdr:cNvSpPr>
      </xdr:nvSpPr>
      <xdr:spPr>
        <a:xfrm>
          <a:off x="4133850" y="188690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114300</xdr:colOff>
      <xdr:row>112</xdr:row>
      <xdr:rowOff>0</xdr:rowOff>
    </xdr:to>
    <xdr:sp>
      <xdr:nvSpPr>
        <xdr:cNvPr id="202" name="Line 419"/>
        <xdr:cNvSpPr>
          <a:spLocks/>
        </xdr:cNvSpPr>
      </xdr:nvSpPr>
      <xdr:spPr>
        <a:xfrm>
          <a:off x="4133850" y="193833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118</xdr:row>
      <xdr:rowOff>0</xdr:rowOff>
    </xdr:from>
    <xdr:to>
      <xdr:col>8</xdr:col>
      <xdr:colOff>114300</xdr:colOff>
      <xdr:row>118</xdr:row>
      <xdr:rowOff>0</xdr:rowOff>
    </xdr:to>
    <xdr:sp>
      <xdr:nvSpPr>
        <xdr:cNvPr id="203" name="Line 421"/>
        <xdr:cNvSpPr>
          <a:spLocks/>
        </xdr:cNvSpPr>
      </xdr:nvSpPr>
      <xdr:spPr>
        <a:xfrm>
          <a:off x="4133850" y="20412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121</xdr:row>
      <xdr:rowOff>0</xdr:rowOff>
    </xdr:from>
    <xdr:to>
      <xdr:col>8</xdr:col>
      <xdr:colOff>114300</xdr:colOff>
      <xdr:row>121</xdr:row>
      <xdr:rowOff>0</xdr:rowOff>
    </xdr:to>
    <xdr:sp>
      <xdr:nvSpPr>
        <xdr:cNvPr id="204" name="Line 422"/>
        <xdr:cNvSpPr>
          <a:spLocks/>
        </xdr:cNvSpPr>
      </xdr:nvSpPr>
      <xdr:spPr>
        <a:xfrm>
          <a:off x="4133850" y="209264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82</xdr:row>
      <xdr:rowOff>152400</xdr:rowOff>
    </xdr:from>
    <xdr:to>
      <xdr:col>9</xdr:col>
      <xdr:colOff>0</xdr:colOff>
      <xdr:row>82</xdr:row>
      <xdr:rowOff>152400</xdr:rowOff>
    </xdr:to>
    <xdr:sp>
      <xdr:nvSpPr>
        <xdr:cNvPr id="205" name="Line 424"/>
        <xdr:cNvSpPr>
          <a:spLocks/>
        </xdr:cNvSpPr>
      </xdr:nvSpPr>
      <xdr:spPr>
        <a:xfrm>
          <a:off x="4229100" y="144494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1133475</xdr:colOff>
      <xdr:row>76</xdr:row>
      <xdr:rowOff>152400</xdr:rowOff>
    </xdr:from>
    <xdr:to>
      <xdr:col>12</xdr:col>
      <xdr:colOff>0</xdr:colOff>
      <xdr:row>77</xdr:row>
      <xdr:rowOff>9525</xdr:rowOff>
    </xdr:to>
    <xdr:sp>
      <xdr:nvSpPr>
        <xdr:cNvPr id="206" name="Line 431"/>
        <xdr:cNvSpPr>
          <a:spLocks/>
        </xdr:cNvSpPr>
      </xdr:nvSpPr>
      <xdr:spPr>
        <a:xfrm flipH="1" flipV="1">
          <a:off x="6400800" y="134778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83</xdr:row>
      <xdr:rowOff>0</xdr:rowOff>
    </xdr:from>
    <xdr:to>
      <xdr:col>12</xdr:col>
      <xdr:colOff>314325</xdr:colOff>
      <xdr:row>83</xdr:row>
      <xdr:rowOff>0</xdr:rowOff>
    </xdr:to>
    <xdr:sp>
      <xdr:nvSpPr>
        <xdr:cNvPr id="207" name="Line 433"/>
        <xdr:cNvSpPr>
          <a:spLocks/>
        </xdr:cNvSpPr>
      </xdr:nvSpPr>
      <xdr:spPr>
        <a:xfrm>
          <a:off x="6400800" y="144589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89</xdr:row>
      <xdr:rowOff>0</xdr:rowOff>
    </xdr:from>
    <xdr:to>
      <xdr:col>12</xdr:col>
      <xdr:colOff>314325</xdr:colOff>
      <xdr:row>89</xdr:row>
      <xdr:rowOff>0</xdr:rowOff>
    </xdr:to>
    <xdr:sp>
      <xdr:nvSpPr>
        <xdr:cNvPr id="208" name="Line 437"/>
        <xdr:cNvSpPr>
          <a:spLocks/>
        </xdr:cNvSpPr>
      </xdr:nvSpPr>
      <xdr:spPr>
        <a:xfrm>
          <a:off x="6400800" y="154305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101</xdr:row>
      <xdr:rowOff>0</xdr:rowOff>
    </xdr:from>
    <xdr:to>
      <xdr:col>12</xdr:col>
      <xdr:colOff>314325</xdr:colOff>
      <xdr:row>101</xdr:row>
      <xdr:rowOff>0</xdr:rowOff>
    </xdr:to>
    <xdr:sp>
      <xdr:nvSpPr>
        <xdr:cNvPr id="209" name="Line 439"/>
        <xdr:cNvSpPr>
          <a:spLocks/>
        </xdr:cNvSpPr>
      </xdr:nvSpPr>
      <xdr:spPr>
        <a:xfrm>
          <a:off x="6400800" y="1748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107</xdr:row>
      <xdr:rowOff>0</xdr:rowOff>
    </xdr:from>
    <xdr:to>
      <xdr:col>12</xdr:col>
      <xdr:colOff>314325</xdr:colOff>
      <xdr:row>107</xdr:row>
      <xdr:rowOff>0</xdr:rowOff>
    </xdr:to>
    <xdr:sp>
      <xdr:nvSpPr>
        <xdr:cNvPr id="210" name="Line 440"/>
        <xdr:cNvSpPr>
          <a:spLocks/>
        </xdr:cNvSpPr>
      </xdr:nvSpPr>
      <xdr:spPr>
        <a:xfrm>
          <a:off x="6400800" y="185166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113</xdr:row>
      <xdr:rowOff>0</xdr:rowOff>
    </xdr:from>
    <xdr:to>
      <xdr:col>12</xdr:col>
      <xdr:colOff>314325</xdr:colOff>
      <xdr:row>113</xdr:row>
      <xdr:rowOff>0</xdr:rowOff>
    </xdr:to>
    <xdr:sp>
      <xdr:nvSpPr>
        <xdr:cNvPr id="211" name="Line 441"/>
        <xdr:cNvSpPr>
          <a:spLocks/>
        </xdr:cNvSpPr>
      </xdr:nvSpPr>
      <xdr:spPr>
        <a:xfrm>
          <a:off x="6400800" y="195453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119</xdr:row>
      <xdr:rowOff>0</xdr:rowOff>
    </xdr:from>
    <xdr:to>
      <xdr:col>12</xdr:col>
      <xdr:colOff>314325</xdr:colOff>
      <xdr:row>119</xdr:row>
      <xdr:rowOff>0</xdr:rowOff>
    </xdr:to>
    <xdr:sp>
      <xdr:nvSpPr>
        <xdr:cNvPr id="212" name="Line 442"/>
        <xdr:cNvSpPr>
          <a:spLocks/>
        </xdr:cNvSpPr>
      </xdr:nvSpPr>
      <xdr:spPr>
        <a:xfrm>
          <a:off x="6400800" y="205740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314325</xdr:colOff>
      <xdr:row>80</xdr:row>
      <xdr:rowOff>0</xdr:rowOff>
    </xdr:from>
    <xdr:to>
      <xdr:col>13</xdr:col>
      <xdr:colOff>0</xdr:colOff>
      <xdr:row>80</xdr:row>
      <xdr:rowOff>0</xdr:rowOff>
    </xdr:to>
    <xdr:sp>
      <xdr:nvSpPr>
        <xdr:cNvPr id="213" name="Line 443"/>
        <xdr:cNvSpPr>
          <a:spLocks/>
        </xdr:cNvSpPr>
      </xdr:nvSpPr>
      <xdr:spPr>
        <a:xfrm>
          <a:off x="6715125" y="139731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0</xdr:rowOff>
    </xdr:from>
    <xdr:to>
      <xdr:col>16</xdr:col>
      <xdr:colOff>371475</xdr:colOff>
      <xdr:row>80</xdr:row>
      <xdr:rowOff>0</xdr:rowOff>
    </xdr:to>
    <xdr:sp>
      <xdr:nvSpPr>
        <xdr:cNvPr id="214" name="Line 447"/>
        <xdr:cNvSpPr>
          <a:spLocks/>
        </xdr:cNvSpPr>
      </xdr:nvSpPr>
      <xdr:spPr>
        <a:xfrm>
          <a:off x="8677275" y="139731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92</xdr:row>
      <xdr:rowOff>0</xdr:rowOff>
    </xdr:from>
    <xdr:to>
      <xdr:col>16</xdr:col>
      <xdr:colOff>371475</xdr:colOff>
      <xdr:row>92</xdr:row>
      <xdr:rowOff>0</xdr:rowOff>
    </xdr:to>
    <xdr:sp>
      <xdr:nvSpPr>
        <xdr:cNvPr id="215" name="Line 448"/>
        <xdr:cNvSpPr>
          <a:spLocks/>
        </xdr:cNvSpPr>
      </xdr:nvSpPr>
      <xdr:spPr>
        <a:xfrm>
          <a:off x="8677275" y="159448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104</xdr:row>
      <xdr:rowOff>0</xdr:rowOff>
    </xdr:from>
    <xdr:to>
      <xdr:col>16</xdr:col>
      <xdr:colOff>371475</xdr:colOff>
      <xdr:row>104</xdr:row>
      <xdr:rowOff>0</xdr:rowOff>
    </xdr:to>
    <xdr:sp>
      <xdr:nvSpPr>
        <xdr:cNvPr id="216" name="Line 451"/>
        <xdr:cNvSpPr>
          <a:spLocks/>
        </xdr:cNvSpPr>
      </xdr:nvSpPr>
      <xdr:spPr>
        <a:xfrm>
          <a:off x="8677275" y="180022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116</xdr:row>
      <xdr:rowOff>0</xdr:rowOff>
    </xdr:from>
    <xdr:to>
      <xdr:col>16</xdr:col>
      <xdr:colOff>371475</xdr:colOff>
      <xdr:row>116</xdr:row>
      <xdr:rowOff>0</xdr:rowOff>
    </xdr:to>
    <xdr:sp>
      <xdr:nvSpPr>
        <xdr:cNvPr id="217" name="Line 452"/>
        <xdr:cNvSpPr>
          <a:spLocks/>
        </xdr:cNvSpPr>
      </xdr:nvSpPr>
      <xdr:spPr>
        <a:xfrm>
          <a:off x="8677275" y="200596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342900</xdr:colOff>
      <xdr:row>86</xdr:row>
      <xdr:rowOff>0</xdr:rowOff>
    </xdr:from>
    <xdr:to>
      <xdr:col>16</xdr:col>
      <xdr:colOff>542925</xdr:colOff>
      <xdr:row>86</xdr:row>
      <xdr:rowOff>0</xdr:rowOff>
    </xdr:to>
    <xdr:sp>
      <xdr:nvSpPr>
        <xdr:cNvPr id="218" name="Line 453"/>
        <xdr:cNvSpPr>
          <a:spLocks/>
        </xdr:cNvSpPr>
      </xdr:nvSpPr>
      <xdr:spPr>
        <a:xfrm>
          <a:off x="9020175" y="149447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342900</xdr:colOff>
      <xdr:row>110</xdr:row>
      <xdr:rowOff>0</xdr:rowOff>
    </xdr:from>
    <xdr:to>
      <xdr:col>16</xdr:col>
      <xdr:colOff>542925</xdr:colOff>
      <xdr:row>110</xdr:row>
      <xdr:rowOff>0</xdr:rowOff>
    </xdr:to>
    <xdr:sp>
      <xdr:nvSpPr>
        <xdr:cNvPr id="219" name="Line 454"/>
        <xdr:cNvSpPr>
          <a:spLocks/>
        </xdr:cNvSpPr>
      </xdr:nvSpPr>
      <xdr:spPr>
        <a:xfrm>
          <a:off x="9020175" y="190309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133350</xdr:colOff>
      <xdr:row>87</xdr:row>
      <xdr:rowOff>47625</xdr:rowOff>
    </xdr:from>
    <xdr:to>
      <xdr:col>4</xdr:col>
      <xdr:colOff>428625</xdr:colOff>
      <xdr:row>87</xdr:row>
      <xdr:rowOff>47625</xdr:rowOff>
    </xdr:to>
    <xdr:sp>
      <xdr:nvSpPr>
        <xdr:cNvPr id="220" name="Line 455"/>
        <xdr:cNvSpPr>
          <a:spLocks/>
        </xdr:cNvSpPr>
      </xdr:nvSpPr>
      <xdr:spPr>
        <a:xfrm flipV="1">
          <a:off x="1914525" y="151542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657225</xdr:colOff>
      <xdr:row>97</xdr:row>
      <xdr:rowOff>0</xdr:rowOff>
    </xdr:from>
    <xdr:to>
      <xdr:col>5</xdr:col>
      <xdr:colOff>19050</xdr:colOff>
      <xdr:row>97</xdr:row>
      <xdr:rowOff>0</xdr:rowOff>
    </xdr:to>
    <xdr:sp>
      <xdr:nvSpPr>
        <xdr:cNvPr id="221" name="Line 457"/>
        <xdr:cNvSpPr>
          <a:spLocks/>
        </xdr:cNvSpPr>
      </xdr:nvSpPr>
      <xdr:spPr>
        <a:xfrm>
          <a:off x="2438400" y="168116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85725</xdr:colOff>
      <xdr:row>111</xdr:row>
      <xdr:rowOff>76200</xdr:rowOff>
    </xdr:from>
    <xdr:to>
      <xdr:col>4</xdr:col>
      <xdr:colOff>295275</xdr:colOff>
      <xdr:row>111</xdr:row>
      <xdr:rowOff>76200</xdr:rowOff>
    </xdr:to>
    <xdr:sp>
      <xdr:nvSpPr>
        <xdr:cNvPr id="222" name="Line 458"/>
        <xdr:cNvSpPr>
          <a:spLocks/>
        </xdr:cNvSpPr>
      </xdr:nvSpPr>
      <xdr:spPr>
        <a:xfrm flipH="1">
          <a:off x="1866900" y="192690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133350</xdr:colOff>
      <xdr:row>117</xdr:row>
      <xdr:rowOff>104775</xdr:rowOff>
    </xdr:from>
    <xdr:to>
      <xdr:col>4</xdr:col>
      <xdr:colOff>381000</xdr:colOff>
      <xdr:row>117</xdr:row>
      <xdr:rowOff>104775</xdr:rowOff>
    </xdr:to>
    <xdr:sp>
      <xdr:nvSpPr>
        <xdr:cNvPr id="223" name="Line 459"/>
        <xdr:cNvSpPr>
          <a:spLocks/>
        </xdr:cNvSpPr>
      </xdr:nvSpPr>
      <xdr:spPr>
        <a:xfrm flipH="1">
          <a:off x="1914525" y="203263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676275</xdr:colOff>
      <xdr:row>109</xdr:row>
      <xdr:rowOff>9525</xdr:rowOff>
    </xdr:from>
    <xdr:to>
      <xdr:col>4</xdr:col>
      <xdr:colOff>733425</xdr:colOff>
      <xdr:row>109</xdr:row>
      <xdr:rowOff>9525</xdr:rowOff>
    </xdr:to>
    <xdr:sp>
      <xdr:nvSpPr>
        <xdr:cNvPr id="224" name="Line 460"/>
        <xdr:cNvSpPr>
          <a:spLocks/>
        </xdr:cNvSpPr>
      </xdr:nvSpPr>
      <xdr:spPr>
        <a:xfrm>
          <a:off x="2457450" y="18878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123825</xdr:colOff>
      <xdr:row>123</xdr:row>
      <xdr:rowOff>76200</xdr:rowOff>
    </xdr:from>
    <xdr:to>
      <xdr:col>4</xdr:col>
      <xdr:colOff>457200</xdr:colOff>
      <xdr:row>123</xdr:row>
      <xdr:rowOff>76200</xdr:rowOff>
    </xdr:to>
    <xdr:sp>
      <xdr:nvSpPr>
        <xdr:cNvPr id="225" name="Line 461"/>
        <xdr:cNvSpPr>
          <a:spLocks/>
        </xdr:cNvSpPr>
      </xdr:nvSpPr>
      <xdr:spPr>
        <a:xfrm flipH="1" flipV="1">
          <a:off x="1905000" y="21326475"/>
          <a:ext cx="342900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733425</xdr:colOff>
      <xdr:row>112</xdr:row>
      <xdr:rowOff>0</xdr:rowOff>
    </xdr:from>
    <xdr:to>
      <xdr:col>5</xdr:col>
      <xdr:colOff>9525</xdr:colOff>
      <xdr:row>112</xdr:row>
      <xdr:rowOff>0</xdr:rowOff>
    </xdr:to>
    <xdr:sp>
      <xdr:nvSpPr>
        <xdr:cNvPr id="226" name="Line 463"/>
        <xdr:cNvSpPr>
          <a:spLocks/>
        </xdr:cNvSpPr>
      </xdr:nvSpPr>
      <xdr:spPr>
        <a:xfrm>
          <a:off x="2514600" y="19383375"/>
          <a:ext cx="9525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723900</xdr:colOff>
      <xdr:row>115</xdr:row>
      <xdr:rowOff>0</xdr:rowOff>
    </xdr:from>
    <xdr:to>
      <xdr:col>5</xdr:col>
      <xdr:colOff>9525</xdr:colOff>
      <xdr:row>115</xdr:row>
      <xdr:rowOff>0</xdr:rowOff>
    </xdr:to>
    <xdr:sp>
      <xdr:nvSpPr>
        <xdr:cNvPr id="227" name="Line 466"/>
        <xdr:cNvSpPr>
          <a:spLocks/>
        </xdr:cNvSpPr>
      </xdr:nvSpPr>
      <xdr:spPr>
        <a:xfrm>
          <a:off x="2505075" y="19897725"/>
          <a:ext cx="19050" cy="0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733425</xdr:colOff>
      <xdr:row>118</xdr:row>
      <xdr:rowOff>9525</xdr:rowOff>
    </xdr:from>
    <xdr:to>
      <xdr:col>5</xdr:col>
      <xdr:colOff>19050</xdr:colOff>
      <xdr:row>118</xdr:row>
      <xdr:rowOff>9525</xdr:rowOff>
    </xdr:to>
    <xdr:sp>
      <xdr:nvSpPr>
        <xdr:cNvPr id="228" name="Line 469"/>
        <xdr:cNvSpPr>
          <a:spLocks/>
        </xdr:cNvSpPr>
      </xdr:nvSpPr>
      <xdr:spPr>
        <a:xfrm>
          <a:off x="2514600" y="20421600"/>
          <a:ext cx="1905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390525</xdr:colOff>
      <xdr:row>109</xdr:row>
      <xdr:rowOff>9525</xdr:rowOff>
    </xdr:from>
    <xdr:to>
      <xdr:col>4</xdr:col>
      <xdr:colOff>514350</xdr:colOff>
      <xdr:row>109</xdr:row>
      <xdr:rowOff>9525</xdr:rowOff>
    </xdr:to>
    <xdr:sp>
      <xdr:nvSpPr>
        <xdr:cNvPr id="229" name="Line 475"/>
        <xdr:cNvSpPr>
          <a:spLocks/>
        </xdr:cNvSpPr>
      </xdr:nvSpPr>
      <xdr:spPr>
        <a:xfrm>
          <a:off x="2171700" y="188785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514350</xdr:colOff>
      <xdr:row>109</xdr:row>
      <xdr:rowOff>9525</xdr:rowOff>
    </xdr:from>
    <xdr:to>
      <xdr:col>4</xdr:col>
      <xdr:colOff>704850</xdr:colOff>
      <xdr:row>109</xdr:row>
      <xdr:rowOff>9525</xdr:rowOff>
    </xdr:to>
    <xdr:sp>
      <xdr:nvSpPr>
        <xdr:cNvPr id="230" name="Line 476"/>
        <xdr:cNvSpPr>
          <a:spLocks/>
        </xdr:cNvSpPr>
      </xdr:nvSpPr>
      <xdr:spPr>
        <a:xfrm>
          <a:off x="2295525" y="188785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112</xdr:row>
      <xdr:rowOff>0</xdr:rowOff>
    </xdr:from>
    <xdr:to>
      <xdr:col>4</xdr:col>
      <xdr:colOff>733425</xdr:colOff>
      <xdr:row>112</xdr:row>
      <xdr:rowOff>0</xdr:rowOff>
    </xdr:to>
    <xdr:sp>
      <xdr:nvSpPr>
        <xdr:cNvPr id="231" name="Line 478"/>
        <xdr:cNvSpPr>
          <a:spLocks/>
        </xdr:cNvSpPr>
      </xdr:nvSpPr>
      <xdr:spPr>
        <a:xfrm>
          <a:off x="2286000" y="19383375"/>
          <a:ext cx="228600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115</xdr:row>
      <xdr:rowOff>9525</xdr:rowOff>
    </xdr:from>
    <xdr:to>
      <xdr:col>4</xdr:col>
      <xdr:colOff>619125</xdr:colOff>
      <xdr:row>115</xdr:row>
      <xdr:rowOff>9525</xdr:rowOff>
    </xdr:to>
    <xdr:sp>
      <xdr:nvSpPr>
        <xdr:cNvPr id="232" name="Line 479"/>
        <xdr:cNvSpPr>
          <a:spLocks/>
        </xdr:cNvSpPr>
      </xdr:nvSpPr>
      <xdr:spPr>
        <a:xfrm>
          <a:off x="2343150" y="199072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676275</xdr:colOff>
      <xdr:row>121</xdr:row>
      <xdr:rowOff>0</xdr:rowOff>
    </xdr:from>
    <xdr:to>
      <xdr:col>5</xdr:col>
      <xdr:colOff>9525</xdr:colOff>
      <xdr:row>121</xdr:row>
      <xdr:rowOff>0</xdr:rowOff>
    </xdr:to>
    <xdr:sp>
      <xdr:nvSpPr>
        <xdr:cNvPr id="233" name="Line 481"/>
        <xdr:cNvSpPr>
          <a:spLocks/>
        </xdr:cNvSpPr>
      </xdr:nvSpPr>
      <xdr:spPr>
        <a:xfrm>
          <a:off x="2457450" y="20926425"/>
          <a:ext cx="666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733425</xdr:colOff>
      <xdr:row>121</xdr:row>
      <xdr:rowOff>9525</xdr:rowOff>
    </xdr:from>
    <xdr:to>
      <xdr:col>4</xdr:col>
      <xdr:colOff>733425</xdr:colOff>
      <xdr:row>121</xdr:row>
      <xdr:rowOff>9525</xdr:rowOff>
    </xdr:to>
    <xdr:sp>
      <xdr:nvSpPr>
        <xdr:cNvPr id="234" name="Line 482"/>
        <xdr:cNvSpPr>
          <a:spLocks/>
        </xdr:cNvSpPr>
      </xdr:nvSpPr>
      <xdr:spPr>
        <a:xfrm>
          <a:off x="2514600" y="2093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723900</xdr:colOff>
      <xdr:row>118</xdr:row>
      <xdr:rowOff>0</xdr:rowOff>
    </xdr:from>
    <xdr:to>
      <xdr:col>4</xdr:col>
      <xdr:colOff>733425</xdr:colOff>
      <xdr:row>118</xdr:row>
      <xdr:rowOff>0</xdr:rowOff>
    </xdr:to>
    <xdr:sp>
      <xdr:nvSpPr>
        <xdr:cNvPr id="235" name="Line 483"/>
        <xdr:cNvSpPr>
          <a:spLocks/>
        </xdr:cNvSpPr>
      </xdr:nvSpPr>
      <xdr:spPr>
        <a:xfrm>
          <a:off x="2505075" y="20412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28575</xdr:colOff>
      <xdr:row>129</xdr:row>
      <xdr:rowOff>0</xdr:rowOff>
    </xdr:from>
    <xdr:to>
      <xdr:col>20</xdr:col>
      <xdr:colOff>142875</xdr:colOff>
      <xdr:row>129</xdr:row>
      <xdr:rowOff>0</xdr:rowOff>
    </xdr:to>
    <xdr:sp>
      <xdr:nvSpPr>
        <xdr:cNvPr id="236" name="Line 484"/>
        <xdr:cNvSpPr>
          <a:spLocks/>
        </xdr:cNvSpPr>
      </xdr:nvSpPr>
      <xdr:spPr>
        <a:xfrm>
          <a:off x="10829925" y="22278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28575</xdr:colOff>
      <xdr:row>132</xdr:row>
      <xdr:rowOff>19050</xdr:rowOff>
    </xdr:from>
    <xdr:to>
      <xdr:col>20</xdr:col>
      <xdr:colOff>133350</xdr:colOff>
      <xdr:row>132</xdr:row>
      <xdr:rowOff>19050</xdr:rowOff>
    </xdr:to>
    <xdr:sp>
      <xdr:nvSpPr>
        <xdr:cNvPr id="237" name="Line 486"/>
        <xdr:cNvSpPr>
          <a:spLocks/>
        </xdr:cNvSpPr>
      </xdr:nvSpPr>
      <xdr:spPr>
        <a:xfrm>
          <a:off x="10829925" y="228123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127</xdr:row>
      <xdr:rowOff>9525</xdr:rowOff>
    </xdr:from>
    <xdr:to>
      <xdr:col>12</xdr:col>
      <xdr:colOff>285750</xdr:colOff>
      <xdr:row>127</xdr:row>
      <xdr:rowOff>9525</xdr:rowOff>
    </xdr:to>
    <xdr:sp>
      <xdr:nvSpPr>
        <xdr:cNvPr id="238" name="Line 488"/>
        <xdr:cNvSpPr>
          <a:spLocks/>
        </xdr:cNvSpPr>
      </xdr:nvSpPr>
      <xdr:spPr>
        <a:xfrm>
          <a:off x="6400800" y="219646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285750</xdr:colOff>
      <xdr:row>130</xdr:row>
      <xdr:rowOff>0</xdr:rowOff>
    </xdr:to>
    <xdr:sp>
      <xdr:nvSpPr>
        <xdr:cNvPr id="239" name="Line 490"/>
        <xdr:cNvSpPr>
          <a:spLocks/>
        </xdr:cNvSpPr>
      </xdr:nvSpPr>
      <xdr:spPr>
        <a:xfrm>
          <a:off x="6400800" y="224694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127</xdr:row>
      <xdr:rowOff>0</xdr:rowOff>
    </xdr:from>
    <xdr:to>
      <xdr:col>16</xdr:col>
      <xdr:colOff>238125</xdr:colOff>
      <xdr:row>127</xdr:row>
      <xdr:rowOff>0</xdr:rowOff>
    </xdr:to>
    <xdr:sp>
      <xdr:nvSpPr>
        <xdr:cNvPr id="240" name="Line 492"/>
        <xdr:cNvSpPr>
          <a:spLocks/>
        </xdr:cNvSpPr>
      </xdr:nvSpPr>
      <xdr:spPr>
        <a:xfrm>
          <a:off x="8677275" y="219551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130</xdr:row>
      <xdr:rowOff>0</xdr:rowOff>
    </xdr:from>
    <xdr:to>
      <xdr:col>16</xdr:col>
      <xdr:colOff>219075</xdr:colOff>
      <xdr:row>130</xdr:row>
      <xdr:rowOff>0</xdr:rowOff>
    </xdr:to>
    <xdr:sp>
      <xdr:nvSpPr>
        <xdr:cNvPr id="241" name="Line 494"/>
        <xdr:cNvSpPr>
          <a:spLocks/>
        </xdr:cNvSpPr>
      </xdr:nvSpPr>
      <xdr:spPr>
        <a:xfrm>
          <a:off x="8677275" y="224694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219075</xdr:colOff>
      <xdr:row>128</xdr:row>
      <xdr:rowOff>76200</xdr:rowOff>
    </xdr:from>
    <xdr:to>
      <xdr:col>16</xdr:col>
      <xdr:colOff>476250</xdr:colOff>
      <xdr:row>128</xdr:row>
      <xdr:rowOff>76200</xdr:rowOff>
    </xdr:to>
    <xdr:sp>
      <xdr:nvSpPr>
        <xdr:cNvPr id="242" name="Line 495"/>
        <xdr:cNvSpPr>
          <a:spLocks/>
        </xdr:cNvSpPr>
      </xdr:nvSpPr>
      <xdr:spPr>
        <a:xfrm>
          <a:off x="8896350" y="221932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295275</xdr:colOff>
      <xdr:row>136</xdr:row>
      <xdr:rowOff>19050</xdr:rowOff>
    </xdr:from>
    <xdr:to>
      <xdr:col>11</xdr:col>
      <xdr:colOff>295275</xdr:colOff>
      <xdr:row>137</xdr:row>
      <xdr:rowOff>0</xdr:rowOff>
    </xdr:to>
    <xdr:sp>
      <xdr:nvSpPr>
        <xdr:cNvPr id="243" name="Line 501"/>
        <xdr:cNvSpPr>
          <a:spLocks/>
        </xdr:cNvSpPr>
      </xdr:nvSpPr>
      <xdr:spPr>
        <a:xfrm flipV="1">
          <a:off x="5562600" y="235172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57150</xdr:colOff>
      <xdr:row>135</xdr:row>
      <xdr:rowOff>0</xdr:rowOff>
    </xdr:from>
    <xdr:to>
      <xdr:col>12</xdr:col>
      <xdr:colOff>314325</xdr:colOff>
      <xdr:row>135</xdr:row>
      <xdr:rowOff>0</xdr:rowOff>
    </xdr:to>
    <xdr:sp>
      <xdr:nvSpPr>
        <xdr:cNvPr id="244" name="Line 502"/>
        <xdr:cNvSpPr>
          <a:spLocks/>
        </xdr:cNvSpPr>
      </xdr:nvSpPr>
      <xdr:spPr>
        <a:xfrm flipH="1">
          <a:off x="6457950" y="23307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77</xdr:row>
      <xdr:rowOff>0</xdr:rowOff>
    </xdr:from>
    <xdr:to>
      <xdr:col>12</xdr:col>
      <xdr:colOff>9525</xdr:colOff>
      <xdr:row>77</xdr:row>
      <xdr:rowOff>9525</xdr:rowOff>
    </xdr:to>
    <xdr:sp>
      <xdr:nvSpPr>
        <xdr:cNvPr id="245" name="Line 503"/>
        <xdr:cNvSpPr>
          <a:spLocks/>
        </xdr:cNvSpPr>
      </xdr:nvSpPr>
      <xdr:spPr>
        <a:xfrm flipV="1">
          <a:off x="6400800" y="134874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0</xdr:rowOff>
    </xdr:from>
    <xdr:to>
      <xdr:col>4</xdr:col>
      <xdr:colOff>352425</xdr:colOff>
      <xdr:row>83</xdr:row>
      <xdr:rowOff>0</xdr:rowOff>
    </xdr:to>
    <xdr:sp>
      <xdr:nvSpPr>
        <xdr:cNvPr id="246" name="Line 505"/>
        <xdr:cNvSpPr>
          <a:spLocks/>
        </xdr:cNvSpPr>
      </xdr:nvSpPr>
      <xdr:spPr>
        <a:xfrm>
          <a:off x="1781175" y="144589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542925</xdr:colOff>
      <xdr:row>93</xdr:row>
      <xdr:rowOff>180975</xdr:rowOff>
    </xdr:from>
    <xdr:to>
      <xdr:col>4</xdr:col>
      <xdr:colOff>723900</xdr:colOff>
      <xdr:row>93</xdr:row>
      <xdr:rowOff>180975</xdr:rowOff>
    </xdr:to>
    <xdr:sp>
      <xdr:nvSpPr>
        <xdr:cNvPr id="247" name="Line 507"/>
        <xdr:cNvSpPr>
          <a:spLocks/>
        </xdr:cNvSpPr>
      </xdr:nvSpPr>
      <xdr:spPr>
        <a:xfrm>
          <a:off x="2324100" y="162877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93</xdr:row>
      <xdr:rowOff>180975</xdr:rowOff>
    </xdr:from>
    <xdr:to>
      <xdr:col>4</xdr:col>
      <xdr:colOff>571500</xdr:colOff>
      <xdr:row>93</xdr:row>
      <xdr:rowOff>180975</xdr:rowOff>
    </xdr:to>
    <xdr:sp>
      <xdr:nvSpPr>
        <xdr:cNvPr id="248" name="Line 508"/>
        <xdr:cNvSpPr>
          <a:spLocks/>
        </xdr:cNvSpPr>
      </xdr:nvSpPr>
      <xdr:spPr>
        <a:xfrm>
          <a:off x="2286000" y="162877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93</xdr:row>
      <xdr:rowOff>180975</xdr:rowOff>
    </xdr:from>
    <xdr:to>
      <xdr:col>4</xdr:col>
      <xdr:colOff>638175</xdr:colOff>
      <xdr:row>93</xdr:row>
      <xdr:rowOff>180975</xdr:rowOff>
    </xdr:to>
    <xdr:sp>
      <xdr:nvSpPr>
        <xdr:cNvPr id="249" name="Line 509"/>
        <xdr:cNvSpPr>
          <a:spLocks/>
        </xdr:cNvSpPr>
      </xdr:nvSpPr>
      <xdr:spPr>
        <a:xfrm>
          <a:off x="2343150" y="16287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142875</xdr:colOff>
      <xdr:row>86</xdr:row>
      <xdr:rowOff>0</xdr:rowOff>
    </xdr:to>
    <xdr:sp>
      <xdr:nvSpPr>
        <xdr:cNvPr id="250" name="Line 510"/>
        <xdr:cNvSpPr>
          <a:spLocks/>
        </xdr:cNvSpPr>
      </xdr:nvSpPr>
      <xdr:spPr>
        <a:xfrm>
          <a:off x="1781175" y="149447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131</xdr:row>
      <xdr:rowOff>0</xdr:rowOff>
    </xdr:from>
    <xdr:to>
      <xdr:col>20</xdr:col>
      <xdr:colOff>200025</xdr:colOff>
      <xdr:row>131</xdr:row>
      <xdr:rowOff>0</xdr:rowOff>
    </xdr:to>
    <xdr:sp>
      <xdr:nvSpPr>
        <xdr:cNvPr id="251" name="Line 513"/>
        <xdr:cNvSpPr>
          <a:spLocks/>
        </xdr:cNvSpPr>
      </xdr:nvSpPr>
      <xdr:spPr>
        <a:xfrm>
          <a:off x="10944225" y="226314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361950</xdr:colOff>
      <xdr:row>80</xdr:row>
      <xdr:rowOff>0</xdr:rowOff>
    </xdr:to>
    <xdr:sp>
      <xdr:nvSpPr>
        <xdr:cNvPr id="252" name="Line 514"/>
        <xdr:cNvSpPr>
          <a:spLocks/>
        </xdr:cNvSpPr>
      </xdr:nvSpPr>
      <xdr:spPr>
        <a:xfrm>
          <a:off x="1781175" y="139731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90</xdr:row>
      <xdr:rowOff>180975</xdr:rowOff>
    </xdr:from>
    <xdr:to>
      <xdr:col>4</xdr:col>
      <xdr:colOff>676275</xdr:colOff>
      <xdr:row>90</xdr:row>
      <xdr:rowOff>180975</xdr:rowOff>
    </xdr:to>
    <xdr:sp>
      <xdr:nvSpPr>
        <xdr:cNvPr id="253" name="Line 515"/>
        <xdr:cNvSpPr>
          <a:spLocks/>
        </xdr:cNvSpPr>
      </xdr:nvSpPr>
      <xdr:spPr>
        <a:xfrm>
          <a:off x="2286000" y="15773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66675</xdr:colOff>
      <xdr:row>94</xdr:row>
      <xdr:rowOff>9525</xdr:rowOff>
    </xdr:from>
    <xdr:to>
      <xdr:col>4</xdr:col>
      <xdr:colOff>66675</xdr:colOff>
      <xdr:row>94</xdr:row>
      <xdr:rowOff>19050</xdr:rowOff>
    </xdr:to>
    <xdr:sp>
      <xdr:nvSpPr>
        <xdr:cNvPr id="254" name="Line 516"/>
        <xdr:cNvSpPr>
          <a:spLocks/>
        </xdr:cNvSpPr>
      </xdr:nvSpPr>
      <xdr:spPr>
        <a:xfrm>
          <a:off x="1847850" y="16306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438150</xdr:colOff>
      <xdr:row>93</xdr:row>
      <xdr:rowOff>180975</xdr:rowOff>
    </xdr:from>
    <xdr:to>
      <xdr:col>4</xdr:col>
      <xdr:colOff>714375</xdr:colOff>
      <xdr:row>93</xdr:row>
      <xdr:rowOff>180975</xdr:rowOff>
    </xdr:to>
    <xdr:sp>
      <xdr:nvSpPr>
        <xdr:cNvPr id="255" name="Line 517"/>
        <xdr:cNvSpPr>
          <a:spLocks/>
        </xdr:cNvSpPr>
      </xdr:nvSpPr>
      <xdr:spPr>
        <a:xfrm>
          <a:off x="2219325" y="162877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95250</xdr:colOff>
      <xdr:row>105</xdr:row>
      <xdr:rowOff>47625</xdr:rowOff>
    </xdr:from>
    <xdr:to>
      <xdr:col>4</xdr:col>
      <xdr:colOff>276225</xdr:colOff>
      <xdr:row>105</xdr:row>
      <xdr:rowOff>47625</xdr:rowOff>
    </xdr:to>
    <xdr:sp>
      <xdr:nvSpPr>
        <xdr:cNvPr id="256" name="Line 519"/>
        <xdr:cNvSpPr>
          <a:spLocks/>
        </xdr:cNvSpPr>
      </xdr:nvSpPr>
      <xdr:spPr>
        <a:xfrm>
          <a:off x="1876425" y="182118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190500</xdr:rowOff>
    </xdr:from>
    <xdr:to>
      <xdr:col>4</xdr:col>
      <xdr:colOff>133350</xdr:colOff>
      <xdr:row>141</xdr:row>
      <xdr:rowOff>190500</xdr:rowOff>
    </xdr:to>
    <xdr:sp>
      <xdr:nvSpPr>
        <xdr:cNvPr id="257" name="Line 521"/>
        <xdr:cNvSpPr>
          <a:spLocks/>
        </xdr:cNvSpPr>
      </xdr:nvSpPr>
      <xdr:spPr>
        <a:xfrm>
          <a:off x="1781175" y="245840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600075</xdr:colOff>
      <xdr:row>117</xdr:row>
      <xdr:rowOff>180975</xdr:rowOff>
    </xdr:from>
    <xdr:to>
      <xdr:col>4</xdr:col>
      <xdr:colOff>647700</xdr:colOff>
      <xdr:row>118</xdr:row>
      <xdr:rowOff>0</xdr:rowOff>
    </xdr:to>
    <xdr:sp>
      <xdr:nvSpPr>
        <xdr:cNvPr id="258" name="Line 522"/>
        <xdr:cNvSpPr>
          <a:spLocks/>
        </xdr:cNvSpPr>
      </xdr:nvSpPr>
      <xdr:spPr>
        <a:xfrm flipV="1">
          <a:off x="2381250" y="20402550"/>
          <a:ext cx="47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95250</xdr:colOff>
      <xdr:row>93</xdr:row>
      <xdr:rowOff>104775</xdr:rowOff>
    </xdr:from>
    <xdr:to>
      <xdr:col>4</xdr:col>
      <xdr:colOff>333375</xdr:colOff>
      <xdr:row>93</xdr:row>
      <xdr:rowOff>104775</xdr:rowOff>
    </xdr:to>
    <xdr:sp>
      <xdr:nvSpPr>
        <xdr:cNvPr id="259" name="Line 523"/>
        <xdr:cNvSpPr>
          <a:spLocks/>
        </xdr:cNvSpPr>
      </xdr:nvSpPr>
      <xdr:spPr>
        <a:xfrm>
          <a:off x="1876425" y="162115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895350</xdr:colOff>
      <xdr:row>138</xdr:row>
      <xdr:rowOff>0</xdr:rowOff>
    </xdr:from>
    <xdr:to>
      <xdr:col>20</xdr:col>
      <xdr:colOff>0</xdr:colOff>
      <xdr:row>138</xdr:row>
      <xdr:rowOff>0</xdr:rowOff>
    </xdr:to>
    <xdr:sp>
      <xdr:nvSpPr>
        <xdr:cNvPr id="260" name="Line 526"/>
        <xdr:cNvSpPr>
          <a:spLocks/>
        </xdr:cNvSpPr>
      </xdr:nvSpPr>
      <xdr:spPr>
        <a:xfrm>
          <a:off x="10563225" y="238220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885825</xdr:colOff>
      <xdr:row>135</xdr:row>
      <xdr:rowOff>0</xdr:rowOff>
    </xdr:from>
    <xdr:to>
      <xdr:col>20</xdr:col>
      <xdr:colOff>0</xdr:colOff>
      <xdr:row>135</xdr:row>
      <xdr:rowOff>0</xdr:rowOff>
    </xdr:to>
    <xdr:sp>
      <xdr:nvSpPr>
        <xdr:cNvPr id="261" name="Line 527"/>
        <xdr:cNvSpPr>
          <a:spLocks/>
        </xdr:cNvSpPr>
      </xdr:nvSpPr>
      <xdr:spPr>
        <a:xfrm>
          <a:off x="10553700" y="233076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571500</xdr:colOff>
      <xdr:row>136</xdr:row>
      <xdr:rowOff>76200</xdr:rowOff>
    </xdr:from>
    <xdr:to>
      <xdr:col>19</xdr:col>
      <xdr:colOff>847725</xdr:colOff>
      <xdr:row>136</xdr:row>
      <xdr:rowOff>76200</xdr:rowOff>
    </xdr:to>
    <xdr:sp>
      <xdr:nvSpPr>
        <xdr:cNvPr id="262" name="Line 529"/>
        <xdr:cNvSpPr>
          <a:spLocks/>
        </xdr:cNvSpPr>
      </xdr:nvSpPr>
      <xdr:spPr>
        <a:xfrm>
          <a:off x="10239375" y="2357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128</xdr:row>
      <xdr:rowOff>152400</xdr:rowOff>
    </xdr:from>
    <xdr:to>
      <xdr:col>28</xdr:col>
      <xdr:colOff>295275</xdr:colOff>
      <xdr:row>128</xdr:row>
      <xdr:rowOff>152400</xdr:rowOff>
    </xdr:to>
    <xdr:sp>
      <xdr:nvSpPr>
        <xdr:cNvPr id="263" name="Line 533"/>
        <xdr:cNvSpPr>
          <a:spLocks/>
        </xdr:cNvSpPr>
      </xdr:nvSpPr>
      <xdr:spPr>
        <a:xfrm>
          <a:off x="14687550" y="222694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295275</xdr:colOff>
      <xdr:row>128</xdr:row>
      <xdr:rowOff>152400</xdr:rowOff>
    </xdr:from>
    <xdr:to>
      <xdr:col>28</xdr:col>
      <xdr:colOff>295275</xdr:colOff>
      <xdr:row>132</xdr:row>
      <xdr:rowOff>0</xdr:rowOff>
    </xdr:to>
    <xdr:sp>
      <xdr:nvSpPr>
        <xdr:cNvPr id="264" name="Line 534"/>
        <xdr:cNvSpPr>
          <a:spLocks/>
        </xdr:cNvSpPr>
      </xdr:nvSpPr>
      <xdr:spPr>
        <a:xfrm>
          <a:off x="14973300" y="222694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0</xdr:colOff>
      <xdr:row>131</xdr:row>
      <xdr:rowOff>152400</xdr:rowOff>
    </xdr:from>
    <xdr:to>
      <xdr:col>28</xdr:col>
      <xdr:colOff>295275</xdr:colOff>
      <xdr:row>131</xdr:row>
      <xdr:rowOff>152400</xdr:rowOff>
    </xdr:to>
    <xdr:sp>
      <xdr:nvSpPr>
        <xdr:cNvPr id="265" name="Line 535"/>
        <xdr:cNvSpPr>
          <a:spLocks/>
        </xdr:cNvSpPr>
      </xdr:nvSpPr>
      <xdr:spPr>
        <a:xfrm>
          <a:off x="14678025" y="227838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295275</xdr:colOff>
      <xdr:row>130</xdr:row>
      <xdr:rowOff>38100</xdr:rowOff>
    </xdr:from>
    <xdr:to>
      <xdr:col>28</xdr:col>
      <xdr:colOff>523875</xdr:colOff>
      <xdr:row>130</xdr:row>
      <xdr:rowOff>38100</xdr:rowOff>
    </xdr:to>
    <xdr:sp>
      <xdr:nvSpPr>
        <xdr:cNvPr id="266" name="Line 536"/>
        <xdr:cNvSpPr>
          <a:spLocks/>
        </xdr:cNvSpPr>
      </xdr:nvSpPr>
      <xdr:spPr>
        <a:xfrm>
          <a:off x="14973300" y="225075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523875</xdr:colOff>
      <xdr:row>130</xdr:row>
      <xdr:rowOff>38100</xdr:rowOff>
    </xdr:from>
    <xdr:to>
      <xdr:col>28</xdr:col>
      <xdr:colOff>523875</xdr:colOff>
      <xdr:row>135</xdr:row>
      <xdr:rowOff>0</xdr:rowOff>
    </xdr:to>
    <xdr:sp>
      <xdr:nvSpPr>
        <xdr:cNvPr id="267" name="Line 537"/>
        <xdr:cNvSpPr>
          <a:spLocks/>
        </xdr:cNvSpPr>
      </xdr:nvSpPr>
      <xdr:spPr>
        <a:xfrm>
          <a:off x="15201900" y="225075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86</xdr:row>
      <xdr:rowOff>0</xdr:rowOff>
    </xdr:from>
    <xdr:to>
      <xdr:col>20</xdr:col>
      <xdr:colOff>133350</xdr:colOff>
      <xdr:row>86</xdr:row>
      <xdr:rowOff>0</xdr:rowOff>
    </xdr:to>
    <xdr:sp>
      <xdr:nvSpPr>
        <xdr:cNvPr id="268" name="Line 539"/>
        <xdr:cNvSpPr>
          <a:spLocks/>
        </xdr:cNvSpPr>
      </xdr:nvSpPr>
      <xdr:spPr>
        <a:xfrm>
          <a:off x="10801350" y="149447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110</xdr:row>
      <xdr:rowOff>0</xdr:rowOff>
    </xdr:from>
    <xdr:to>
      <xdr:col>20</xdr:col>
      <xdr:colOff>133350</xdr:colOff>
      <xdr:row>110</xdr:row>
      <xdr:rowOff>0</xdr:rowOff>
    </xdr:to>
    <xdr:sp>
      <xdr:nvSpPr>
        <xdr:cNvPr id="269" name="Line 541"/>
        <xdr:cNvSpPr>
          <a:spLocks/>
        </xdr:cNvSpPr>
      </xdr:nvSpPr>
      <xdr:spPr>
        <a:xfrm>
          <a:off x="10801350" y="19030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47625</xdr:colOff>
      <xdr:row>141</xdr:row>
      <xdr:rowOff>190500</xdr:rowOff>
    </xdr:from>
    <xdr:to>
      <xdr:col>24</xdr:col>
      <xdr:colOff>390525</xdr:colOff>
      <xdr:row>141</xdr:row>
      <xdr:rowOff>190500</xdr:rowOff>
    </xdr:to>
    <xdr:sp>
      <xdr:nvSpPr>
        <xdr:cNvPr id="270" name="Line 542"/>
        <xdr:cNvSpPr>
          <a:spLocks/>
        </xdr:cNvSpPr>
      </xdr:nvSpPr>
      <xdr:spPr>
        <a:xfrm flipH="1">
          <a:off x="12963525" y="245840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52"/>
  <sheetViews>
    <sheetView tabSelected="1" zoomScalePageLayoutView="0" workbookViewId="0" topLeftCell="A42">
      <selection activeCell="T141" sqref="T141"/>
    </sheetView>
  </sheetViews>
  <sheetFormatPr defaultColWidth="9.00390625" defaultRowHeight="12.75"/>
  <cols>
    <col min="1" max="1" width="3.00390625" style="0" customWidth="1"/>
    <col min="2" max="3" width="2.75390625" style="0" customWidth="1"/>
    <col min="4" max="4" width="14.875" style="0" customWidth="1"/>
    <col min="5" max="5" width="9.625" style="0" customWidth="1"/>
    <col min="6" max="6" width="3.25390625" style="0" customWidth="1"/>
    <col min="7" max="7" width="3.125" style="0" customWidth="1"/>
    <col min="8" max="8" width="14.875" style="0" customWidth="1"/>
    <col min="10" max="10" width="3.00390625" style="0" customWidth="1"/>
    <col min="11" max="11" width="2.875" style="0" customWidth="1"/>
    <col min="12" max="12" width="14.875" style="0" customWidth="1"/>
    <col min="14" max="15" width="3.00390625" style="0" customWidth="1"/>
    <col min="16" max="16" width="14.875" style="0" customWidth="1"/>
    <col min="17" max="17" width="7.125" style="0" customWidth="1"/>
    <col min="18" max="18" width="2.875" style="0" customWidth="1"/>
    <col min="19" max="19" width="3.00390625" style="0" customWidth="1"/>
    <col min="20" max="20" width="14.875" style="0" customWidth="1"/>
    <col min="21" max="21" width="4.75390625" style="0" customWidth="1"/>
    <col min="22" max="22" width="3.125" style="0" customWidth="1"/>
    <col min="23" max="23" width="14.75390625" style="0" customWidth="1"/>
    <col min="24" max="24" width="5.125" style="0" customWidth="1"/>
    <col min="25" max="25" width="5.25390625" style="0" customWidth="1"/>
    <col min="26" max="26" width="7.625" style="0" customWidth="1"/>
    <col min="27" max="27" width="4.625" style="0" customWidth="1"/>
    <col min="28" max="28" width="5.625" style="0" customWidth="1"/>
    <col min="29" max="29" width="16.875" style="0" customWidth="1"/>
    <col min="33" max="33" width="3.875" style="0" customWidth="1"/>
    <col min="40" max="40" width="3.875" style="0" customWidth="1"/>
  </cols>
  <sheetData>
    <row r="1" spans="1:44" ht="12.75">
      <c r="A1">
        <v>27</v>
      </c>
      <c r="J1" s="66" t="s">
        <v>0</v>
      </c>
      <c r="K1" s="66"/>
      <c r="L1" s="66"/>
      <c r="Z1" t="s">
        <v>1</v>
      </c>
      <c r="AA1" s="21">
        <f>Лист1!B233</f>
        <v>38</v>
      </c>
      <c r="AB1" t="s">
        <v>2</v>
      </c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59"/>
      <c r="AQ1" s="59"/>
      <c r="AR1" s="59"/>
    </row>
    <row r="2" spans="20:44" ht="11.25" customHeight="1" thickBot="1">
      <c r="T2" s="8" t="s">
        <v>3</v>
      </c>
      <c r="U2" s="79" t="str">
        <f>Лист1!J2</f>
        <v>22-24.03.2013г.</v>
      </c>
      <c r="V2" s="79"/>
      <c r="W2" s="79"/>
      <c r="AE2" s="4"/>
      <c r="AF2" s="4"/>
      <c r="AG2" s="4"/>
      <c r="AH2" s="4"/>
      <c r="AI2" s="59"/>
      <c r="AJ2" s="59"/>
      <c r="AK2" s="59"/>
      <c r="AL2" s="4"/>
      <c r="AM2" s="4"/>
      <c r="AN2" s="4"/>
      <c r="AO2" s="4"/>
      <c r="AP2" s="59"/>
      <c r="AQ2" s="59"/>
      <c r="AR2" s="59"/>
    </row>
    <row r="3" spans="5:44" ht="13.5" thickBot="1">
      <c r="E3" s="50" t="str">
        <f>Лист1!C6</f>
        <v>V1-Всероссийский турнир по греко-римской  борьбе среди юношей памяти Олим.Чемпиона Н.Н.Соловьева.  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V3" s="9" t="s">
        <v>4</v>
      </c>
      <c r="W3" s="10" t="s">
        <v>5</v>
      </c>
      <c r="X3" s="14" t="s">
        <v>6</v>
      </c>
      <c r="Y3" s="14" t="s">
        <v>7</v>
      </c>
      <c r="Z3" s="16" t="s">
        <v>8</v>
      </c>
      <c r="AA3" s="15" t="s">
        <v>26</v>
      </c>
      <c r="AB3" s="32" t="s">
        <v>9</v>
      </c>
      <c r="AC3" s="11" t="s">
        <v>31</v>
      </c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59"/>
      <c r="AQ3" s="59"/>
      <c r="AR3" s="59"/>
    </row>
    <row r="4" spans="8:44" ht="16.5" customHeight="1">
      <c r="H4" s="3" t="s">
        <v>10</v>
      </c>
      <c r="L4" s="3" t="s">
        <v>11</v>
      </c>
      <c r="P4" s="3" t="s">
        <v>12</v>
      </c>
      <c r="T4" s="21" t="s">
        <v>13</v>
      </c>
      <c r="V4" s="7">
        <v>1</v>
      </c>
      <c r="W4" s="17" t="str">
        <f>Лист1!C11</f>
        <v>Дынин Владислав</v>
      </c>
      <c r="X4" s="7">
        <f>Лист1!F11</f>
        <v>2001</v>
      </c>
      <c r="Y4" s="7">
        <f>Лист1!E11</f>
        <v>2</v>
      </c>
      <c r="Z4" s="20" t="str">
        <f>Лист1!D11</f>
        <v>Ижорец</v>
      </c>
      <c r="AA4" s="13"/>
      <c r="AB4" s="28">
        <v>15</v>
      </c>
      <c r="AC4" s="20" t="str">
        <f>Лист1!K11</f>
        <v>Махортов</v>
      </c>
      <c r="AE4" s="4"/>
      <c r="AF4" s="4"/>
      <c r="AG4" s="4"/>
      <c r="AH4" s="4"/>
      <c r="AI4" s="5"/>
      <c r="AJ4" s="4"/>
      <c r="AK4" s="5"/>
      <c r="AL4" s="5"/>
      <c r="AM4" s="4"/>
      <c r="AN4" s="4"/>
      <c r="AO4" s="4"/>
      <c r="AP4" s="4"/>
      <c r="AQ4" s="4"/>
      <c r="AR4" s="4"/>
    </row>
    <row r="5" spans="6:44" ht="12.75">
      <c r="F5" s="53">
        <v>1</v>
      </c>
      <c r="G5" s="1">
        <v>0</v>
      </c>
      <c r="H5" s="57" t="str">
        <f>Лист1!C11</f>
        <v>Дынин Владислав</v>
      </c>
      <c r="V5" s="80">
        <v>2</v>
      </c>
      <c r="W5" s="57" t="str">
        <f>Лист1!C12</f>
        <v>Леонтьев Дмитрий</v>
      </c>
      <c r="X5" s="64">
        <f>Лист1!F12</f>
        <v>2001</v>
      </c>
      <c r="Y5" s="64">
        <f>Лист1!E12</f>
        <v>2</v>
      </c>
      <c r="Z5" s="62" t="str">
        <f>Лист1!D12</f>
        <v>КШВСМ</v>
      </c>
      <c r="AA5" s="81"/>
      <c r="AB5" s="78">
        <v>5</v>
      </c>
      <c r="AC5" s="62" t="str">
        <f>Лист1!K12</f>
        <v>Скаргин</v>
      </c>
      <c r="AE5" s="4"/>
      <c r="AF5" s="4"/>
      <c r="AG5" s="4"/>
      <c r="AH5" s="5"/>
      <c r="AI5" s="5"/>
      <c r="AJ5" s="4"/>
      <c r="AK5" s="5"/>
      <c r="AL5" s="5"/>
      <c r="AM5" s="4"/>
      <c r="AN5" s="59"/>
      <c r="AO5" s="59"/>
      <c r="AP5" s="4"/>
      <c r="AQ5" s="4"/>
      <c r="AR5" s="4"/>
    </row>
    <row r="6" spans="6:44" ht="12.75">
      <c r="F6" s="54"/>
      <c r="G6" s="1">
        <v>1</v>
      </c>
      <c r="H6" s="57"/>
      <c r="J6" s="53">
        <f>IF(G5&gt;G8,F5,F8)</f>
        <v>2</v>
      </c>
      <c r="K6" s="1">
        <v>4</v>
      </c>
      <c r="L6" s="73" t="str">
        <f>IF(G5&gt;G8,H5,H8)</f>
        <v>Леонтьев Дмитрий</v>
      </c>
      <c r="V6" s="80"/>
      <c r="W6" s="57"/>
      <c r="X6" s="65"/>
      <c r="Y6" s="65"/>
      <c r="Z6" s="63"/>
      <c r="AA6" s="81"/>
      <c r="AB6" s="78"/>
      <c r="AC6" s="63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4:44" ht="12.75">
      <c r="D7" s="3" t="s">
        <v>30</v>
      </c>
      <c r="F7" s="30"/>
      <c r="J7" s="54"/>
      <c r="K7" s="1">
        <v>2</v>
      </c>
      <c r="L7" s="74"/>
      <c r="V7" s="53">
        <v>3</v>
      </c>
      <c r="W7" s="57" t="str">
        <f>Лист1!C13</f>
        <v>Александров Костя</v>
      </c>
      <c r="X7" s="64">
        <f>Лист1!F13</f>
        <v>2001</v>
      </c>
      <c r="Y7" s="64">
        <f>Лист1!E13</f>
        <v>2</v>
      </c>
      <c r="Z7" s="62" t="str">
        <f>Лист1!D13</f>
        <v>Всевож.</v>
      </c>
      <c r="AA7" s="64"/>
      <c r="AB7" s="60">
        <v>16</v>
      </c>
      <c r="AC7" s="62" t="str">
        <f>Лист1!K13</f>
        <v>Шагин</v>
      </c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6:44" ht="12.75">
      <c r="F8" s="29">
        <v>2</v>
      </c>
      <c r="G8" s="1">
        <v>5</v>
      </c>
      <c r="H8" s="57" t="str">
        <f>Лист1!C12</f>
        <v>Леонтьев Дмитрий</v>
      </c>
      <c r="J8" s="30"/>
      <c r="V8" s="54"/>
      <c r="W8" s="57"/>
      <c r="X8" s="65"/>
      <c r="Y8" s="65"/>
      <c r="Z8" s="63"/>
      <c r="AA8" s="65"/>
      <c r="AB8" s="61"/>
      <c r="AC8" s="63"/>
      <c r="AE8" s="4"/>
      <c r="AF8" s="5"/>
      <c r="AG8" s="4"/>
      <c r="AH8" s="24"/>
      <c r="AI8" s="5"/>
      <c r="AJ8" s="5"/>
      <c r="AK8" s="5"/>
      <c r="AL8" s="5"/>
      <c r="AM8" s="4"/>
      <c r="AN8" s="4"/>
      <c r="AO8" s="5"/>
      <c r="AP8" s="4"/>
      <c r="AQ8" s="4"/>
      <c r="AR8" s="4"/>
    </row>
    <row r="9" spans="2:44" ht="12.75">
      <c r="B9" s="53">
        <v>6</v>
      </c>
      <c r="C9" s="1">
        <v>5</v>
      </c>
      <c r="D9" s="57" t="str">
        <f>Лист1!C16</f>
        <v>Цветков Сергей</v>
      </c>
      <c r="F9" s="31"/>
      <c r="G9" s="1">
        <v>4</v>
      </c>
      <c r="H9" s="57"/>
      <c r="J9" s="30"/>
      <c r="N9" s="53">
        <f>IF(K6&gt;K12,J6,J12)</f>
        <v>2</v>
      </c>
      <c r="O9" s="1">
        <v>1</v>
      </c>
      <c r="P9" s="67" t="str">
        <f>IF(K6&gt;K12,L6,L12)</f>
        <v>Леонтьев Дмитрий</v>
      </c>
      <c r="V9" s="53">
        <v>4</v>
      </c>
      <c r="W9" s="57" t="str">
        <f>Лист1!C14</f>
        <v>Гулюкин Вадик</v>
      </c>
      <c r="X9" s="64">
        <f>Лист1!F14</f>
        <v>99</v>
      </c>
      <c r="Y9" s="64">
        <f>Лист1!E14</f>
        <v>2</v>
      </c>
      <c r="Z9" s="62" t="str">
        <f>Лист1!D14</f>
        <v>Сдюшор</v>
      </c>
      <c r="AA9" s="64"/>
      <c r="AB9" s="60">
        <v>9</v>
      </c>
      <c r="AC9" s="62" t="str">
        <f>Лист1!K14</f>
        <v>Орлов, Пивоваров</v>
      </c>
      <c r="AE9" s="4"/>
      <c r="AF9" s="5"/>
      <c r="AG9" s="4"/>
      <c r="AH9" s="59"/>
      <c r="AI9" s="59"/>
      <c r="AJ9" s="5"/>
      <c r="AK9" s="5"/>
      <c r="AL9" s="59"/>
      <c r="AM9" s="59"/>
      <c r="AN9" s="4"/>
      <c r="AO9" s="5"/>
      <c r="AP9" s="4"/>
      <c r="AQ9" s="4"/>
      <c r="AR9" s="4"/>
    </row>
    <row r="10" spans="2:44" ht="12.75">
      <c r="B10" s="54"/>
      <c r="C10" s="1">
        <v>0</v>
      </c>
      <c r="D10" s="57"/>
      <c r="F10" s="30"/>
      <c r="J10" s="30"/>
      <c r="N10" s="54"/>
      <c r="O10" s="1">
        <v>1</v>
      </c>
      <c r="P10" s="68"/>
      <c r="V10" s="54"/>
      <c r="W10" s="57"/>
      <c r="X10" s="65"/>
      <c r="Y10" s="65"/>
      <c r="Z10" s="63"/>
      <c r="AA10" s="65"/>
      <c r="AB10" s="61"/>
      <c r="AC10" s="63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2:44" ht="12.75">
      <c r="B11" s="30"/>
      <c r="F11" s="53">
        <v>3</v>
      </c>
      <c r="G11" s="1">
        <v>0</v>
      </c>
      <c r="H11" s="57" t="str">
        <f>Лист1!C13</f>
        <v>Александров Костя</v>
      </c>
      <c r="J11" s="34"/>
      <c r="K11" s="4"/>
      <c r="L11" s="4"/>
      <c r="N11" s="30"/>
      <c r="V11" s="53">
        <v>5</v>
      </c>
      <c r="W11" s="57" t="str">
        <f>Лист1!C15</f>
        <v>Хасанов Маруф</v>
      </c>
      <c r="X11" s="64">
        <f>Лист1!F15</f>
        <v>99</v>
      </c>
      <c r="Y11" s="64">
        <f>Лист1!E15</f>
        <v>2</v>
      </c>
      <c r="Z11" s="62" t="str">
        <f>Лист1!D15</f>
        <v>Сдюшор</v>
      </c>
      <c r="AA11" s="64"/>
      <c r="AB11" s="60">
        <v>2</v>
      </c>
      <c r="AC11" s="62" t="str">
        <f>Лист1!K15</f>
        <v>Каштан</v>
      </c>
      <c r="AE11" s="4"/>
      <c r="AF11" s="4"/>
      <c r="AG11" s="4"/>
      <c r="AH11" s="59"/>
      <c r="AI11" s="59"/>
      <c r="AJ11" s="59"/>
      <c r="AK11" s="59"/>
      <c r="AL11" s="59"/>
      <c r="AM11" s="59"/>
      <c r="AN11" s="4"/>
      <c r="AO11" s="4"/>
      <c r="AP11" s="4"/>
      <c r="AQ11" s="4"/>
      <c r="AR11" s="4"/>
    </row>
    <row r="12" spans="2:44" ht="12.75">
      <c r="B12" s="55">
        <v>7</v>
      </c>
      <c r="C12" s="1">
        <v>0</v>
      </c>
      <c r="D12" s="57" t="str">
        <f>Лист1!C17</f>
        <v>Куликов Роман</v>
      </c>
      <c r="F12" s="54"/>
      <c r="G12" s="1">
        <v>0</v>
      </c>
      <c r="H12" s="57"/>
      <c r="J12" s="53">
        <f>IF(G11&gt;G14,F11,F14)</f>
        <v>4</v>
      </c>
      <c r="K12" s="1">
        <v>0</v>
      </c>
      <c r="L12" s="73" t="str">
        <f>IF(G11&gt;G14,H11,H14)</f>
        <v>Гулюкин Вадик</v>
      </c>
      <c r="N12" s="30"/>
      <c r="V12" s="54"/>
      <c r="W12" s="57"/>
      <c r="X12" s="65"/>
      <c r="Y12" s="65"/>
      <c r="Z12" s="63"/>
      <c r="AA12" s="65"/>
      <c r="AB12" s="61"/>
      <c r="AC12" s="63"/>
      <c r="AE12" s="4"/>
      <c r="AF12" s="4"/>
      <c r="AG12" s="59"/>
      <c r="AH12" s="59"/>
      <c r="AI12" s="59"/>
      <c r="AJ12" s="59"/>
      <c r="AK12" s="59"/>
      <c r="AL12" s="59"/>
      <c r="AM12" s="59"/>
      <c r="AN12" s="59"/>
      <c r="AO12" s="4"/>
      <c r="AP12" s="4"/>
      <c r="AQ12" s="4"/>
      <c r="AR12" s="4"/>
    </row>
    <row r="13" spans="2:44" ht="12.75">
      <c r="B13" s="56"/>
      <c r="C13" s="1">
        <v>0</v>
      </c>
      <c r="D13" s="57"/>
      <c r="F13" s="30"/>
      <c r="J13" s="54"/>
      <c r="K13" s="1">
        <v>0</v>
      </c>
      <c r="L13" s="74"/>
      <c r="N13" s="30"/>
      <c r="V13" s="53">
        <v>6</v>
      </c>
      <c r="W13" s="57" t="str">
        <f>Лист1!C16</f>
        <v>Цветков Сергей</v>
      </c>
      <c r="X13" s="64">
        <f>Лист1!F16</f>
        <v>99</v>
      </c>
      <c r="Y13" s="64">
        <f>Лист1!E16</f>
        <v>2</v>
      </c>
      <c r="Z13" s="62" t="str">
        <f>Лист1!D16</f>
        <v>Сдюшор</v>
      </c>
      <c r="AA13" s="64"/>
      <c r="AB13" s="60">
        <v>17</v>
      </c>
      <c r="AC13" s="62" t="str">
        <f>Лист1!K16</f>
        <v>Орлов, Пивоваров</v>
      </c>
      <c r="AE13" s="4"/>
      <c r="AF13" s="4"/>
      <c r="AG13" s="59"/>
      <c r="AH13" s="59"/>
      <c r="AI13" s="59"/>
      <c r="AJ13" s="59"/>
      <c r="AK13" s="59"/>
      <c r="AL13" s="59"/>
      <c r="AM13" s="59"/>
      <c r="AN13" s="59"/>
      <c r="AO13" s="4"/>
      <c r="AP13" s="4"/>
      <c r="AQ13" s="4"/>
      <c r="AR13" s="4"/>
    </row>
    <row r="14" spans="2:44" ht="12.75">
      <c r="B14" s="30"/>
      <c r="F14" s="53">
        <v>4</v>
      </c>
      <c r="G14" s="1">
        <v>5</v>
      </c>
      <c r="H14" s="57" t="str">
        <f>Лист1!C14</f>
        <v>Гулюкин Вадик</v>
      </c>
      <c r="J14" s="30"/>
      <c r="N14" s="30"/>
      <c r="V14" s="54"/>
      <c r="W14" s="57"/>
      <c r="X14" s="65"/>
      <c r="Y14" s="65"/>
      <c r="Z14" s="63"/>
      <c r="AA14" s="65"/>
      <c r="AB14" s="61"/>
      <c r="AC14" s="63"/>
      <c r="AE14" s="4"/>
      <c r="AF14" s="4"/>
      <c r="AG14" s="59"/>
      <c r="AH14" s="59"/>
      <c r="AI14" s="59"/>
      <c r="AJ14" s="59"/>
      <c r="AK14" s="59"/>
      <c r="AL14" s="59"/>
      <c r="AM14" s="59"/>
      <c r="AN14" s="59"/>
      <c r="AO14" s="4"/>
      <c r="AP14" s="4"/>
      <c r="AQ14" s="4"/>
      <c r="AR14" s="4"/>
    </row>
    <row r="15" spans="2:44" ht="12.75">
      <c r="B15" s="55">
        <v>8</v>
      </c>
      <c r="C15" s="1">
        <v>0</v>
      </c>
      <c r="D15" s="57" t="str">
        <f>Лист1!C18</f>
        <v>Близнин Иван</v>
      </c>
      <c r="F15" s="54"/>
      <c r="G15" s="1">
        <v>5</v>
      </c>
      <c r="H15" s="57"/>
      <c r="J15" s="30"/>
      <c r="N15" s="30"/>
      <c r="R15" s="53">
        <f>IF(O9&gt;O21,N9,N21)</f>
        <v>5</v>
      </c>
      <c r="S15" s="1">
        <v>0</v>
      </c>
      <c r="T15" s="76" t="str">
        <f>IF(O9&gt;O21,P9,P21)</f>
        <v>Хасанов Маруф</v>
      </c>
      <c r="V15" s="53">
        <v>7</v>
      </c>
      <c r="W15" s="57" t="str">
        <f>Лист1!C17</f>
        <v>Куликов Роман</v>
      </c>
      <c r="X15" s="64">
        <f>Лист1!F17</f>
        <v>2001</v>
      </c>
      <c r="Y15" s="64">
        <f>Лист1!E17</f>
        <v>2</v>
      </c>
      <c r="Z15" s="62" t="str">
        <f>Лист1!D17</f>
        <v>В.Новг.</v>
      </c>
      <c r="AA15" s="64"/>
      <c r="AB15" s="60" t="s">
        <v>95</v>
      </c>
      <c r="AC15" s="62" t="str">
        <f>Лист1!K17</f>
        <v>Топорковский</v>
      </c>
      <c r="AE15" s="4"/>
      <c r="AF15" s="4"/>
      <c r="AG15" s="59"/>
      <c r="AH15" s="59"/>
      <c r="AI15" s="59"/>
      <c r="AJ15" s="59"/>
      <c r="AK15" s="59"/>
      <c r="AL15" s="59"/>
      <c r="AM15" s="59"/>
      <c r="AN15" s="59"/>
      <c r="AO15" s="4"/>
      <c r="AP15" s="4"/>
      <c r="AQ15" s="4"/>
      <c r="AR15" s="4"/>
    </row>
    <row r="16" spans="2:44" ht="12.75">
      <c r="B16" s="56"/>
      <c r="C16" s="1">
        <v>0</v>
      </c>
      <c r="D16" s="57"/>
      <c r="F16" s="30"/>
      <c r="J16" s="30"/>
      <c r="N16" s="30"/>
      <c r="R16" s="54"/>
      <c r="S16" s="1">
        <v>0</v>
      </c>
      <c r="T16" s="77"/>
      <c r="V16" s="54"/>
      <c r="W16" s="57"/>
      <c r="X16" s="65"/>
      <c r="Y16" s="65"/>
      <c r="Z16" s="63"/>
      <c r="AA16" s="65"/>
      <c r="AB16" s="61"/>
      <c r="AC16" s="63"/>
      <c r="AE16" s="4"/>
      <c r="AF16" s="4"/>
      <c r="AG16" s="59"/>
      <c r="AH16" s="59"/>
      <c r="AI16" s="59"/>
      <c r="AJ16" s="59"/>
      <c r="AK16" s="59"/>
      <c r="AL16" s="59"/>
      <c r="AM16" s="59"/>
      <c r="AN16" s="59"/>
      <c r="AO16" s="4"/>
      <c r="AP16" s="4"/>
      <c r="AQ16" s="4"/>
      <c r="AR16" s="4"/>
    </row>
    <row r="17" spans="2:44" ht="12.75">
      <c r="B17" s="30"/>
      <c r="F17" s="53">
        <v>5</v>
      </c>
      <c r="G17" s="1">
        <v>5</v>
      </c>
      <c r="H17" s="57" t="str">
        <f>Лист1!C15</f>
        <v>Хасанов Маруф</v>
      </c>
      <c r="J17" s="30"/>
      <c r="N17" s="30"/>
      <c r="R17" s="30"/>
      <c r="V17" s="53">
        <v>8</v>
      </c>
      <c r="W17" s="57" t="str">
        <f>Лист1!C18</f>
        <v>Близнин Иван</v>
      </c>
      <c r="X17" s="64">
        <f>Лист1!F18</f>
        <v>2001</v>
      </c>
      <c r="Y17" s="64">
        <f>Лист1!E18</f>
        <v>2</v>
      </c>
      <c r="Z17" s="62" t="str">
        <f>Лист1!D18</f>
        <v>Сдюшор</v>
      </c>
      <c r="AA17" s="64"/>
      <c r="AB17" s="60" t="s">
        <v>95</v>
      </c>
      <c r="AC17" s="62" t="str">
        <f>Лист1!K18</f>
        <v>Пивоваров</v>
      </c>
      <c r="AE17" s="4"/>
      <c r="AF17" s="4"/>
      <c r="AG17" s="59"/>
      <c r="AH17" s="59"/>
      <c r="AI17" s="59"/>
      <c r="AJ17" s="59"/>
      <c r="AK17" s="59"/>
      <c r="AL17" s="59"/>
      <c r="AM17" s="59"/>
      <c r="AN17" s="59"/>
      <c r="AO17" s="4"/>
      <c r="AP17" s="4"/>
      <c r="AQ17" s="4"/>
      <c r="AR17" s="4"/>
    </row>
    <row r="18" spans="2:44" ht="12.75">
      <c r="B18" s="53">
        <v>9</v>
      </c>
      <c r="C18" s="1">
        <v>5</v>
      </c>
      <c r="D18" s="58" t="str">
        <f>Лист1!C19</f>
        <v>Богданов Дима</v>
      </c>
      <c r="F18" s="54"/>
      <c r="G18" s="1">
        <v>4</v>
      </c>
      <c r="H18" s="57"/>
      <c r="J18" s="53">
        <f>IF(G17&gt;G20,F17,F20)</f>
        <v>5</v>
      </c>
      <c r="K18" s="1">
        <v>3</v>
      </c>
      <c r="L18" s="73" t="str">
        <f>IF(G17&gt;G20,H17,H20)</f>
        <v>Хасанов Маруф</v>
      </c>
      <c r="N18" s="30"/>
      <c r="R18" s="30"/>
      <c r="V18" s="54"/>
      <c r="W18" s="57"/>
      <c r="X18" s="65"/>
      <c r="Y18" s="65"/>
      <c r="Z18" s="63"/>
      <c r="AA18" s="65"/>
      <c r="AB18" s="61"/>
      <c r="AC18" s="63"/>
      <c r="AE18" s="4"/>
      <c r="AF18" s="4"/>
      <c r="AG18" s="59"/>
      <c r="AH18" s="59"/>
      <c r="AI18" s="59"/>
      <c r="AJ18" s="59"/>
      <c r="AK18" s="59"/>
      <c r="AL18" s="59"/>
      <c r="AM18" s="59"/>
      <c r="AN18" s="59"/>
      <c r="AO18" s="4"/>
      <c r="AP18" s="4"/>
      <c r="AQ18" s="4"/>
      <c r="AR18" s="4"/>
    </row>
    <row r="19" spans="2:44" ht="12.75">
      <c r="B19" s="54"/>
      <c r="C19" s="1">
        <v>0</v>
      </c>
      <c r="D19" s="58"/>
      <c r="F19" s="30"/>
      <c r="J19" s="54"/>
      <c r="K19" s="1">
        <v>3</v>
      </c>
      <c r="L19" s="74"/>
      <c r="N19" s="30"/>
      <c r="R19" s="30"/>
      <c r="V19" s="53">
        <v>9</v>
      </c>
      <c r="W19" s="57" t="str">
        <f>Лист1!C19</f>
        <v>Богданов Дима</v>
      </c>
      <c r="X19" s="64">
        <f>Лист1!F19</f>
        <v>2000</v>
      </c>
      <c r="Y19" s="64">
        <f>Лист1!E19</f>
        <v>2</v>
      </c>
      <c r="Z19" s="62" t="str">
        <f>Лист1!D19</f>
        <v>Сдюшор</v>
      </c>
      <c r="AA19" s="64"/>
      <c r="AB19" s="60">
        <v>14</v>
      </c>
      <c r="AC19" s="62" t="str">
        <f>Лист1!K19</f>
        <v>Орлов, Пивоваров</v>
      </c>
      <c r="AE19" s="4"/>
      <c r="AF19" s="4"/>
      <c r="AG19" s="59"/>
      <c r="AH19" s="59"/>
      <c r="AI19" s="59"/>
      <c r="AJ19" s="59"/>
      <c r="AK19" s="59"/>
      <c r="AL19" s="59"/>
      <c r="AM19" s="59"/>
      <c r="AN19" s="59"/>
      <c r="AO19" s="4"/>
      <c r="AP19" s="4"/>
      <c r="AQ19" s="4"/>
      <c r="AR19" s="4"/>
    </row>
    <row r="20" spans="2:44" ht="15">
      <c r="B20" s="30"/>
      <c r="D20" s="12"/>
      <c r="F20" s="53">
        <f>IF(C9&gt;C12,B9,B12)</f>
        <v>6</v>
      </c>
      <c r="G20" s="1">
        <v>0</v>
      </c>
      <c r="H20" s="57" t="str">
        <f>IF(C9&gt;C12,D9,D12)</f>
        <v>Цветков Сергей</v>
      </c>
      <c r="J20" s="30"/>
      <c r="N20" s="30"/>
      <c r="R20" s="30"/>
      <c r="V20" s="54"/>
      <c r="W20" s="57"/>
      <c r="X20" s="65"/>
      <c r="Y20" s="65"/>
      <c r="Z20" s="63"/>
      <c r="AA20" s="65"/>
      <c r="AB20" s="61"/>
      <c r="AC20" s="63"/>
      <c r="AE20" s="4"/>
      <c r="AF20" s="4"/>
      <c r="AG20" s="59"/>
      <c r="AH20" s="59"/>
      <c r="AI20" s="59"/>
      <c r="AJ20" s="59"/>
      <c r="AK20" s="59"/>
      <c r="AL20" s="59"/>
      <c r="AM20" s="59"/>
      <c r="AN20" s="59"/>
      <c r="AO20" s="4"/>
      <c r="AP20" s="4"/>
      <c r="AQ20" s="4"/>
      <c r="AR20" s="4"/>
    </row>
    <row r="21" spans="2:44" ht="12.75">
      <c r="B21" s="53">
        <v>10</v>
      </c>
      <c r="C21" s="1">
        <v>0</v>
      </c>
      <c r="D21" s="58" t="str">
        <f>Лист1!C20</f>
        <v>Мурашов Даниил</v>
      </c>
      <c r="F21" s="54"/>
      <c r="G21" s="1">
        <v>0</v>
      </c>
      <c r="H21" s="57"/>
      <c r="J21" s="30"/>
      <c r="N21" s="53">
        <f>IF(K18&gt;K24,J18,J24)</f>
        <v>5</v>
      </c>
      <c r="O21" s="1">
        <v>3</v>
      </c>
      <c r="P21" s="76" t="str">
        <f>IF(K18&gt;K24,L18,L24)</f>
        <v>Хасанов Маруф</v>
      </c>
      <c r="R21" s="30"/>
      <c r="V21" s="53">
        <v>10</v>
      </c>
      <c r="W21" s="57" t="str">
        <f>Лист1!C20</f>
        <v>Мурашов Даниил</v>
      </c>
      <c r="X21" s="64">
        <f>Лист1!F20</f>
        <v>2002</v>
      </c>
      <c r="Y21" s="64">
        <f>Лист1!E20</f>
        <v>2</v>
      </c>
      <c r="Z21" s="62" t="str">
        <f>Лист1!D20</f>
        <v>В.Новг.</v>
      </c>
      <c r="AA21" s="64"/>
      <c r="AB21" s="60">
        <v>18</v>
      </c>
      <c r="AC21" s="62" t="str">
        <f>Лист1!K20</f>
        <v>Топорковский</v>
      </c>
      <c r="AE21" s="4"/>
      <c r="AF21" s="4"/>
      <c r="AG21" s="4"/>
      <c r="AH21" s="4"/>
      <c r="AI21" s="4"/>
      <c r="AJ21" s="59"/>
      <c r="AK21" s="59"/>
      <c r="AL21" s="4"/>
      <c r="AM21" s="4"/>
      <c r="AN21" s="4"/>
      <c r="AO21" s="4"/>
      <c r="AP21" s="4"/>
      <c r="AQ21" s="4"/>
      <c r="AR21" s="4"/>
    </row>
    <row r="22" spans="2:44" ht="12.75">
      <c r="B22" s="54"/>
      <c r="C22" s="1">
        <v>0</v>
      </c>
      <c r="D22" s="58"/>
      <c r="F22" s="30"/>
      <c r="J22" s="30"/>
      <c r="N22" s="54"/>
      <c r="O22" s="1">
        <v>4</v>
      </c>
      <c r="P22" s="77"/>
      <c r="R22" s="30"/>
      <c r="V22" s="54"/>
      <c r="W22" s="57"/>
      <c r="X22" s="65"/>
      <c r="Y22" s="65"/>
      <c r="Z22" s="63"/>
      <c r="AA22" s="65"/>
      <c r="AB22" s="61"/>
      <c r="AC22" s="63"/>
      <c r="AE22" s="4"/>
      <c r="AF22" s="4"/>
      <c r="AG22" s="4"/>
      <c r="AH22" s="4"/>
      <c r="AI22" s="25"/>
      <c r="AJ22" s="59"/>
      <c r="AK22" s="59"/>
      <c r="AL22" s="4"/>
      <c r="AM22" s="4"/>
      <c r="AN22" s="4"/>
      <c r="AO22" s="4"/>
      <c r="AP22" s="4"/>
      <c r="AQ22" s="4"/>
      <c r="AR22" s="4"/>
    </row>
    <row r="23" spans="2:44" ht="15">
      <c r="B23" s="30"/>
      <c r="D23" s="12"/>
      <c r="F23" s="53">
        <f>IF(C15&gt;C18,B15,B18)</f>
        <v>9</v>
      </c>
      <c r="G23" s="1">
        <v>0</v>
      </c>
      <c r="H23" s="57" t="str">
        <f>IF(C15&gt;C18,D15,D18)</f>
        <v>Богданов Дима</v>
      </c>
      <c r="J23" s="30"/>
      <c r="N23" s="30"/>
      <c r="R23" s="30"/>
      <c r="V23" s="53">
        <v>11</v>
      </c>
      <c r="W23" s="57" t="str">
        <f>Лист1!C21</f>
        <v>Шапенков Максим</v>
      </c>
      <c r="X23" s="64">
        <f>Лист1!F21</f>
        <v>2001</v>
      </c>
      <c r="Y23" s="64">
        <f>Лист1!E21</f>
        <v>2</v>
      </c>
      <c r="Z23" s="62" t="str">
        <f>Лист1!D21</f>
        <v>Сдюшор</v>
      </c>
      <c r="AA23" s="64"/>
      <c r="AB23" s="60">
        <v>3</v>
      </c>
      <c r="AC23" s="62" t="str">
        <f>Лист1!K21</f>
        <v>Каштан</v>
      </c>
      <c r="AE23" s="4"/>
      <c r="AF23" s="4"/>
      <c r="AG23" s="4"/>
      <c r="AH23" s="4"/>
      <c r="AI23" s="4"/>
      <c r="AJ23" s="59"/>
      <c r="AK23" s="59"/>
      <c r="AL23" s="4"/>
      <c r="AM23" s="4"/>
      <c r="AN23" s="4"/>
      <c r="AO23" s="4"/>
      <c r="AP23" s="4"/>
      <c r="AQ23" s="4"/>
      <c r="AR23" s="4"/>
    </row>
    <row r="24" spans="2:44" ht="12.75">
      <c r="B24" s="53">
        <v>11</v>
      </c>
      <c r="C24" s="1">
        <v>5</v>
      </c>
      <c r="D24" s="58" t="str">
        <f>Лист1!C21</f>
        <v>Шапенков Максим</v>
      </c>
      <c r="F24" s="54"/>
      <c r="G24" s="1">
        <v>1</v>
      </c>
      <c r="H24" s="57"/>
      <c r="J24" s="53">
        <f>IF(G23&gt;G26,F23,F26)</f>
        <v>11</v>
      </c>
      <c r="K24" s="1">
        <v>0</v>
      </c>
      <c r="L24" s="76" t="str">
        <f>IF(G23&gt;G26,H23,H26)</f>
        <v>Шапенков Максим</v>
      </c>
      <c r="N24" s="30"/>
      <c r="R24" s="30"/>
      <c r="V24" s="54"/>
      <c r="W24" s="57"/>
      <c r="X24" s="65"/>
      <c r="Y24" s="65"/>
      <c r="Z24" s="63"/>
      <c r="AA24" s="65"/>
      <c r="AB24" s="61"/>
      <c r="AC24" s="63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2:44" ht="12.75">
      <c r="B25" s="54"/>
      <c r="C25" s="1">
        <v>3</v>
      </c>
      <c r="D25" s="58"/>
      <c r="F25" s="30"/>
      <c r="J25" s="54"/>
      <c r="K25" s="1">
        <v>0</v>
      </c>
      <c r="L25" s="77"/>
      <c r="N25" s="30"/>
      <c r="R25" s="30"/>
      <c r="V25" s="53">
        <v>12</v>
      </c>
      <c r="W25" s="57" t="str">
        <f>Лист1!C22</f>
        <v>Кирилин Игорь</v>
      </c>
      <c r="X25" s="64">
        <f>Лист1!F22</f>
        <v>99</v>
      </c>
      <c r="Y25" s="64">
        <f>Лист1!E22</f>
        <v>1</v>
      </c>
      <c r="Z25" s="62" t="str">
        <f>Лист1!D22</f>
        <v>Таганрог</v>
      </c>
      <c r="AA25" s="64"/>
      <c r="AB25" s="60">
        <v>19</v>
      </c>
      <c r="AC25" s="62" t="str">
        <f>Лист1!K22</f>
        <v>Дубровин</v>
      </c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2:44" ht="15">
      <c r="B26" s="30"/>
      <c r="D26" s="12"/>
      <c r="F26" s="53">
        <f>IF(C21&gt;C24,B21,B24)</f>
        <v>11</v>
      </c>
      <c r="G26" s="1">
        <v>5</v>
      </c>
      <c r="H26" s="76" t="str">
        <f>IF(C21&gt;C24,D21,D24)</f>
        <v>Шапенков Максим</v>
      </c>
      <c r="J26" s="30"/>
      <c r="N26" s="30"/>
      <c r="R26" s="30"/>
      <c r="V26" s="54"/>
      <c r="W26" s="57"/>
      <c r="X26" s="65"/>
      <c r="Y26" s="65"/>
      <c r="Z26" s="63"/>
      <c r="AA26" s="65"/>
      <c r="AB26" s="61"/>
      <c r="AC26" s="63"/>
      <c r="AE26" s="4"/>
      <c r="AF26" s="4"/>
      <c r="AG26" s="4"/>
      <c r="AH26" s="4"/>
      <c r="AI26" s="4"/>
      <c r="AJ26" s="59"/>
      <c r="AK26" s="59"/>
      <c r="AL26" s="4"/>
      <c r="AM26" s="4"/>
      <c r="AN26" s="4"/>
      <c r="AO26" s="4"/>
      <c r="AP26" s="4"/>
      <c r="AQ26" s="4"/>
      <c r="AR26" s="4"/>
    </row>
    <row r="27" spans="2:44" ht="12.75">
      <c r="B27" s="53">
        <v>12</v>
      </c>
      <c r="C27" s="1">
        <v>0</v>
      </c>
      <c r="D27" s="58" t="str">
        <f>Лист1!C22</f>
        <v>Кирилин Игорь</v>
      </c>
      <c r="F27" s="54"/>
      <c r="G27" s="1">
        <v>5</v>
      </c>
      <c r="H27" s="77"/>
      <c r="J27" s="30"/>
      <c r="N27" s="30"/>
      <c r="R27" s="30"/>
      <c r="V27" s="53">
        <v>13</v>
      </c>
      <c r="W27" s="57" t="str">
        <f>Лист1!C23</f>
        <v>Костюков Дима</v>
      </c>
      <c r="X27" s="64">
        <f>Лист1!F23</f>
        <v>2000</v>
      </c>
      <c r="Y27" s="64">
        <f>Лист1!E23</f>
        <v>1</v>
      </c>
      <c r="Z27" s="62" t="str">
        <f>Лист1!D23</f>
        <v>Волгоград</v>
      </c>
      <c r="AA27" s="64"/>
      <c r="AB27" s="60">
        <v>1</v>
      </c>
      <c r="AC27" s="62">
        <f>Лист1!K23</f>
        <v>0</v>
      </c>
      <c r="AE27" s="4"/>
      <c r="AF27" s="4"/>
      <c r="AG27" s="4"/>
      <c r="AH27" s="4"/>
      <c r="AI27" s="4"/>
      <c r="AJ27" s="59"/>
      <c r="AK27" s="59"/>
      <c r="AL27" s="4"/>
      <c r="AM27" s="4"/>
      <c r="AN27" s="4"/>
      <c r="AO27" s="4"/>
      <c r="AP27" s="4"/>
      <c r="AQ27" s="4"/>
      <c r="AR27" s="4"/>
    </row>
    <row r="28" spans="2:44" ht="12.75">
      <c r="B28" s="54"/>
      <c r="C28" s="1">
        <v>0</v>
      </c>
      <c r="D28" s="58"/>
      <c r="F28" s="30"/>
      <c r="J28" s="30"/>
      <c r="N28" s="30"/>
      <c r="R28" s="30"/>
      <c r="V28" s="54"/>
      <c r="W28" s="57"/>
      <c r="X28" s="65"/>
      <c r="Y28" s="65"/>
      <c r="Z28" s="63"/>
      <c r="AA28" s="65"/>
      <c r="AB28" s="61"/>
      <c r="AC28" s="63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2:44" ht="15">
      <c r="B29" s="30"/>
      <c r="D29" s="12"/>
      <c r="F29" s="53">
        <f>IF(C27&gt;C30,B27,B30)</f>
        <v>13</v>
      </c>
      <c r="G29" s="1">
        <v>4</v>
      </c>
      <c r="H29" s="75" t="str">
        <f>IF(C27&gt;C30,D27,D30)</f>
        <v>Костюков Дима</v>
      </c>
      <c r="J29" s="30"/>
      <c r="N29" s="30"/>
      <c r="R29" s="30"/>
      <c r="V29" s="53">
        <v>14</v>
      </c>
      <c r="W29" s="57" t="str">
        <f>Лист1!C24</f>
        <v>Бурмистров Владислав</v>
      </c>
      <c r="X29" s="64">
        <f>Лист1!F24</f>
        <v>2000</v>
      </c>
      <c r="Y29" s="64">
        <f>Лист1!E24</f>
        <v>2</v>
      </c>
      <c r="Z29" s="62" t="str">
        <f>Лист1!D24</f>
        <v>Рязань</v>
      </c>
      <c r="AA29" s="64"/>
      <c r="AB29" s="60">
        <v>12</v>
      </c>
      <c r="AC29" s="62">
        <f>Лист1!K24</f>
        <v>0</v>
      </c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2:44" ht="12.75">
      <c r="B30" s="53">
        <v>13</v>
      </c>
      <c r="C30" s="1">
        <v>3</v>
      </c>
      <c r="D30" s="58" t="str">
        <f>Лист1!C23</f>
        <v>Костюков Дима</v>
      </c>
      <c r="F30" s="54"/>
      <c r="G30" s="1">
        <v>10</v>
      </c>
      <c r="H30" s="75"/>
      <c r="J30" s="53">
        <f>IF(G29&gt;G32,F29,F32)</f>
        <v>13</v>
      </c>
      <c r="K30" s="1">
        <v>5</v>
      </c>
      <c r="L30" s="73" t="str">
        <f>IF(G29&gt;G32,H29,H32)</f>
        <v>Костюков Дима</v>
      </c>
      <c r="N30" s="30"/>
      <c r="R30" s="30"/>
      <c r="U30" s="21">
        <f>IF(S15&gt;S39,R15,R39)</f>
        <v>13</v>
      </c>
      <c r="V30" s="54"/>
      <c r="W30" s="57"/>
      <c r="X30" s="65"/>
      <c r="Y30" s="65"/>
      <c r="Z30" s="63"/>
      <c r="AA30" s="65"/>
      <c r="AB30" s="61"/>
      <c r="AC30" s="63"/>
      <c r="AE30" s="4"/>
      <c r="AF30" s="4"/>
      <c r="AG30" s="4"/>
      <c r="AH30" s="59"/>
      <c r="AI30" s="59"/>
      <c r="AJ30" s="59"/>
      <c r="AK30" s="4"/>
      <c r="AL30" s="4"/>
      <c r="AM30" s="4"/>
      <c r="AN30" s="4"/>
      <c r="AO30" s="4"/>
      <c r="AP30" s="4"/>
      <c r="AQ30" s="4"/>
      <c r="AR30" s="4"/>
    </row>
    <row r="31" spans="2:44" ht="12.75">
      <c r="B31" s="54"/>
      <c r="C31" s="1">
        <v>2</v>
      </c>
      <c r="D31" s="58"/>
      <c r="F31" s="30"/>
      <c r="J31" s="54"/>
      <c r="K31" s="1">
        <v>9</v>
      </c>
      <c r="L31" s="74"/>
      <c r="N31" s="30"/>
      <c r="R31" s="30"/>
      <c r="V31" s="53">
        <v>15</v>
      </c>
      <c r="W31" s="57" t="str">
        <f>Лист1!C25</f>
        <v>Мансуров Вова</v>
      </c>
      <c r="X31" s="64">
        <f>Лист1!F25</f>
        <v>99</v>
      </c>
      <c r="Y31" s="64">
        <f>Лист1!E25</f>
        <v>2</v>
      </c>
      <c r="Z31" s="62" t="str">
        <f>Лист1!D25</f>
        <v>Мур.Обл.</v>
      </c>
      <c r="AA31" s="64"/>
      <c r="AB31" s="60">
        <v>11</v>
      </c>
      <c r="AC31" s="62" t="str">
        <f>Лист1!K25</f>
        <v> </v>
      </c>
      <c r="AE31" s="4"/>
      <c r="AF31" s="4"/>
      <c r="AG31" s="4"/>
      <c r="AH31" s="59"/>
      <c r="AI31" s="59"/>
      <c r="AJ31" s="59"/>
      <c r="AK31" s="4"/>
      <c r="AL31" s="4"/>
      <c r="AM31" s="4"/>
      <c r="AN31" s="4"/>
      <c r="AO31" s="4"/>
      <c r="AP31" s="4"/>
      <c r="AQ31" s="4"/>
      <c r="AR31" s="4"/>
    </row>
    <row r="32" spans="2:44" ht="15">
      <c r="B32" s="30"/>
      <c r="D32" s="12"/>
      <c r="F32" s="53">
        <f>IF(C33&gt;C36,B33,B36)</f>
        <v>15</v>
      </c>
      <c r="G32" s="1">
        <v>0</v>
      </c>
      <c r="H32" s="75" t="str">
        <f>IF(C33&gt;C36,D33,D36)</f>
        <v>Мансуров Вова</v>
      </c>
      <c r="J32" s="30"/>
      <c r="N32" s="30"/>
      <c r="R32" s="30"/>
      <c r="V32" s="54"/>
      <c r="W32" s="57"/>
      <c r="X32" s="65"/>
      <c r="Y32" s="65"/>
      <c r="Z32" s="63"/>
      <c r="AA32" s="65"/>
      <c r="AB32" s="61"/>
      <c r="AC32" s="63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2:44" ht="15">
      <c r="B33" s="53">
        <v>14</v>
      </c>
      <c r="C33" s="1">
        <v>1</v>
      </c>
      <c r="D33" s="58" t="str">
        <f>Лист1!C24</f>
        <v>Бурмистров Владислав</v>
      </c>
      <c r="F33" s="54"/>
      <c r="G33" s="1">
        <v>0</v>
      </c>
      <c r="H33" s="75"/>
      <c r="J33" s="30"/>
      <c r="N33" s="53">
        <f>IF(K30&gt;K36,J30,J36)</f>
        <v>13</v>
      </c>
      <c r="O33" s="1">
        <v>3</v>
      </c>
      <c r="P33" s="73" t="str">
        <f>IF(K30&gt;K36,L30,L36)</f>
        <v>Костюков Дима</v>
      </c>
      <c r="R33" s="30"/>
      <c r="V33" s="53">
        <v>16</v>
      </c>
      <c r="W33" s="57" t="str">
        <f>Лист1!C26</f>
        <v>Ахадов Джафар</v>
      </c>
      <c r="X33" s="64">
        <f>Лист1!F26</f>
        <v>99</v>
      </c>
      <c r="Y33" s="64">
        <f>Лист1!E26</f>
        <v>1</v>
      </c>
      <c r="Z33" s="62" t="str">
        <f>Лист1!D26</f>
        <v>Сдюшор</v>
      </c>
      <c r="AA33" s="64"/>
      <c r="AB33" s="60">
        <v>20</v>
      </c>
      <c r="AC33" s="62" t="str">
        <f>Лист1!K26</f>
        <v>Самохвалов</v>
      </c>
      <c r="AE33" s="4"/>
      <c r="AF33" s="4"/>
      <c r="AG33" s="4"/>
      <c r="AH33" s="26"/>
      <c r="AI33" s="26"/>
      <c r="AJ33" s="26"/>
      <c r="AK33" s="26"/>
      <c r="AL33" s="26"/>
      <c r="AM33" s="26"/>
      <c r="AN33" s="26"/>
      <c r="AO33" s="4"/>
      <c r="AP33" s="4"/>
      <c r="AQ33" s="4"/>
      <c r="AR33" s="4"/>
    </row>
    <row r="34" spans="2:44" ht="15">
      <c r="B34" s="54"/>
      <c r="C34" s="1">
        <v>10</v>
      </c>
      <c r="D34" s="58"/>
      <c r="F34" s="30"/>
      <c r="J34" s="30"/>
      <c r="N34" s="54"/>
      <c r="O34" s="1">
        <v>3</v>
      </c>
      <c r="P34" s="74"/>
      <c r="R34" s="30"/>
      <c r="V34" s="54"/>
      <c r="W34" s="57"/>
      <c r="X34" s="65"/>
      <c r="Y34" s="65"/>
      <c r="Z34" s="63"/>
      <c r="AA34" s="65"/>
      <c r="AB34" s="61"/>
      <c r="AC34" s="63"/>
      <c r="AE34" s="4"/>
      <c r="AF34" s="4"/>
      <c r="AG34" s="4"/>
      <c r="AH34" s="26"/>
      <c r="AI34" s="26"/>
      <c r="AJ34" s="26"/>
      <c r="AK34" s="26"/>
      <c r="AL34" s="26"/>
      <c r="AM34" s="26"/>
      <c r="AN34" s="26"/>
      <c r="AO34" s="4"/>
      <c r="AP34" s="4"/>
      <c r="AQ34" s="4"/>
      <c r="AR34" s="4"/>
    </row>
    <row r="35" spans="2:44" ht="15">
      <c r="B35" s="30"/>
      <c r="D35" s="12"/>
      <c r="F35" s="53">
        <f>IF(C39&gt;C42,B39,B42)</f>
        <v>17</v>
      </c>
      <c r="G35" s="1">
        <v>1</v>
      </c>
      <c r="H35" s="76" t="str">
        <f>IF(C39&gt;C42,D39,D42)</f>
        <v>Гусейнов Тамерлан</v>
      </c>
      <c r="J35" s="30"/>
      <c r="N35" s="30"/>
      <c r="R35" s="30"/>
      <c r="V35" s="53">
        <v>17</v>
      </c>
      <c r="W35" s="57" t="str">
        <f>Лист1!C27</f>
        <v>Гусейнов Тамерлан</v>
      </c>
      <c r="X35" s="64">
        <f>Лист1!F27</f>
        <v>99</v>
      </c>
      <c r="Y35" s="64">
        <f>Лист1!E27</f>
        <v>1</v>
      </c>
      <c r="Z35" s="62" t="str">
        <f>Лист1!D27</f>
        <v>Таганрог</v>
      </c>
      <c r="AA35" s="64"/>
      <c r="AB35" s="60">
        <v>10</v>
      </c>
      <c r="AC35" s="62" t="str">
        <f>Лист1!K27</f>
        <v>Шаповалов</v>
      </c>
      <c r="AE35" s="4"/>
      <c r="AF35" s="4"/>
      <c r="AG35" s="4"/>
      <c r="AH35" s="26"/>
      <c r="AI35" s="26"/>
      <c r="AJ35" s="26"/>
      <c r="AK35" s="26"/>
      <c r="AL35" s="26"/>
      <c r="AM35" s="26"/>
      <c r="AN35" s="26"/>
      <c r="AO35" s="4"/>
      <c r="AP35" s="4"/>
      <c r="AQ35" s="4"/>
      <c r="AR35" s="4"/>
    </row>
    <row r="36" spans="2:44" ht="15">
      <c r="B36" s="53">
        <v>15</v>
      </c>
      <c r="C36" s="1">
        <v>3</v>
      </c>
      <c r="D36" s="58" t="str">
        <f>Лист1!C25</f>
        <v>Мансуров Вова</v>
      </c>
      <c r="F36" s="54"/>
      <c r="G36" s="1">
        <v>1</v>
      </c>
      <c r="H36" s="77"/>
      <c r="J36" s="53">
        <f>IF(G35&gt;G38,F35,F38)</f>
        <v>18</v>
      </c>
      <c r="K36" s="1">
        <v>1</v>
      </c>
      <c r="L36" s="73" t="str">
        <f>IF(G35&gt;G38,H35,H38)</f>
        <v>Малафеев Женя</v>
      </c>
      <c r="N36" s="30"/>
      <c r="R36" s="30"/>
      <c r="V36" s="54"/>
      <c r="W36" s="57"/>
      <c r="X36" s="65"/>
      <c r="Y36" s="65"/>
      <c r="Z36" s="63"/>
      <c r="AA36" s="65"/>
      <c r="AB36" s="61"/>
      <c r="AC36" s="63"/>
      <c r="AE36" s="4"/>
      <c r="AF36" s="4"/>
      <c r="AG36" s="4"/>
      <c r="AH36" s="26"/>
      <c r="AI36" s="26"/>
      <c r="AJ36" s="26"/>
      <c r="AK36" s="26"/>
      <c r="AL36" s="26"/>
      <c r="AM36" s="26"/>
      <c r="AN36" s="26"/>
      <c r="AO36" s="4"/>
      <c r="AP36" s="4"/>
      <c r="AQ36" s="4"/>
      <c r="AR36" s="4"/>
    </row>
    <row r="37" spans="2:44" ht="15">
      <c r="B37" s="54"/>
      <c r="C37" s="1">
        <v>12</v>
      </c>
      <c r="D37" s="58"/>
      <c r="F37" s="30"/>
      <c r="J37" s="54"/>
      <c r="K37" s="1">
        <v>2</v>
      </c>
      <c r="L37" s="74"/>
      <c r="N37" s="30"/>
      <c r="R37" s="30"/>
      <c r="V37" s="53">
        <v>18</v>
      </c>
      <c r="W37" s="57" t="str">
        <f>Лист1!C28</f>
        <v>Малафеев Женя</v>
      </c>
      <c r="X37" s="64">
        <f>Лист1!F28</f>
        <v>2000</v>
      </c>
      <c r="Y37" s="64">
        <f>Лист1!E28</f>
        <v>1</v>
      </c>
      <c r="Z37" s="62" t="str">
        <f>Лист1!D28</f>
        <v>Михайлов</v>
      </c>
      <c r="AA37" s="64"/>
      <c r="AB37" s="60">
        <v>5</v>
      </c>
      <c r="AC37" s="62">
        <f>Лист1!K28</f>
        <v>0</v>
      </c>
      <c r="AE37" s="4"/>
      <c r="AF37" s="4"/>
      <c r="AG37" s="4"/>
      <c r="AH37" s="26"/>
      <c r="AI37" s="26"/>
      <c r="AJ37" s="26"/>
      <c r="AK37" s="26"/>
      <c r="AL37" s="26"/>
      <c r="AM37" s="26"/>
      <c r="AN37" s="26"/>
      <c r="AO37" s="4"/>
      <c r="AP37" s="4"/>
      <c r="AQ37" s="4"/>
      <c r="AR37" s="4"/>
    </row>
    <row r="38" spans="2:44" ht="15">
      <c r="B38" s="30"/>
      <c r="D38" s="12"/>
      <c r="F38" s="53">
        <f>IF(C45&gt;C48,B45,B48)</f>
        <v>18</v>
      </c>
      <c r="G38" s="1">
        <v>3</v>
      </c>
      <c r="H38" s="75" t="str">
        <f>IF(C45&gt;C48,D45,D48)</f>
        <v>Малафеев Женя</v>
      </c>
      <c r="J38" s="30"/>
      <c r="N38" s="30"/>
      <c r="R38" s="30"/>
      <c r="V38" s="54"/>
      <c r="W38" s="57"/>
      <c r="X38" s="65"/>
      <c r="Y38" s="65"/>
      <c r="Z38" s="63"/>
      <c r="AA38" s="65"/>
      <c r="AB38" s="61"/>
      <c r="AC38" s="63"/>
      <c r="AE38" s="4"/>
      <c r="AF38" s="4"/>
      <c r="AG38" s="4"/>
      <c r="AH38" s="26"/>
      <c r="AI38" s="26"/>
      <c r="AJ38" s="26"/>
      <c r="AK38" s="26"/>
      <c r="AL38" s="26"/>
      <c r="AM38" s="26"/>
      <c r="AN38" s="26"/>
      <c r="AO38" s="4"/>
      <c r="AP38" s="4"/>
      <c r="AQ38" s="4"/>
      <c r="AR38" s="4"/>
    </row>
    <row r="39" spans="2:44" ht="15">
      <c r="B39" s="53">
        <v>16</v>
      </c>
      <c r="C39" s="1">
        <v>0</v>
      </c>
      <c r="D39" s="57" t="str">
        <f>Лист1!C26</f>
        <v>Ахадов Джафар</v>
      </c>
      <c r="F39" s="54"/>
      <c r="G39" s="1">
        <v>2</v>
      </c>
      <c r="H39" s="75"/>
      <c r="J39" s="30"/>
      <c r="N39" s="30"/>
      <c r="R39" s="53">
        <f>IF(O33&gt;O45,N33,N45)</f>
        <v>13</v>
      </c>
      <c r="S39" s="1">
        <v>3</v>
      </c>
      <c r="T39" s="73" t="str">
        <f>IF(O33&gt;O45,P33,P45)</f>
        <v>Костюков Дима</v>
      </c>
      <c r="V39" s="53">
        <v>19</v>
      </c>
      <c r="W39" s="57" t="str">
        <f>Лист1!C29</f>
        <v>Кин Эдвин</v>
      </c>
      <c r="X39" s="64">
        <f>Лист1!F29</f>
        <v>0</v>
      </c>
      <c r="Y39" s="64">
        <f>Лист1!E29</f>
        <v>0</v>
      </c>
      <c r="Z39" s="62" t="str">
        <f>Лист1!D29</f>
        <v>Эстония</v>
      </c>
      <c r="AA39" s="64"/>
      <c r="AB39" s="60">
        <v>21</v>
      </c>
      <c r="AC39" s="62">
        <f>Лист1!K29</f>
        <v>0</v>
      </c>
      <c r="AE39" s="4"/>
      <c r="AF39" s="4"/>
      <c r="AG39" s="4"/>
      <c r="AH39" s="26"/>
      <c r="AI39" s="26"/>
      <c r="AJ39" s="26"/>
      <c r="AK39" s="26"/>
      <c r="AL39" s="26"/>
      <c r="AM39" s="26"/>
      <c r="AN39" s="26"/>
      <c r="AO39" s="4"/>
      <c r="AP39" s="4"/>
      <c r="AQ39" s="4"/>
      <c r="AR39" s="4"/>
    </row>
    <row r="40" spans="2:44" ht="12.75">
      <c r="B40" s="54"/>
      <c r="C40" s="1">
        <v>0</v>
      </c>
      <c r="D40" s="57"/>
      <c r="F40" s="30"/>
      <c r="J40" s="30"/>
      <c r="N40" s="30"/>
      <c r="R40" s="54"/>
      <c r="S40" s="1">
        <v>8</v>
      </c>
      <c r="T40" s="74"/>
      <c r="V40" s="54"/>
      <c r="W40" s="57"/>
      <c r="X40" s="65"/>
      <c r="Y40" s="65"/>
      <c r="Z40" s="63"/>
      <c r="AA40" s="65"/>
      <c r="AB40" s="61"/>
      <c r="AC40" s="63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2:44" ht="15">
      <c r="B41" s="30"/>
      <c r="D41" s="12"/>
      <c r="F41" s="53">
        <f>IF(C51&gt;C54,B51,B54)</f>
        <v>21</v>
      </c>
      <c r="G41" s="1">
        <v>3</v>
      </c>
      <c r="H41" s="75" t="str">
        <f>IF(C51&gt;C54,D51,D54)</f>
        <v>Садыгов Магомед</v>
      </c>
      <c r="J41" s="30"/>
      <c r="N41" s="30"/>
      <c r="V41" s="53">
        <v>20</v>
      </c>
      <c r="W41" s="57" t="str">
        <f>Лист1!C30</f>
        <v>Афанасьев Даниил</v>
      </c>
      <c r="X41" s="64">
        <f>Лист1!F30</f>
        <v>2000</v>
      </c>
      <c r="Y41" s="64">
        <f>Лист1!E30</f>
        <v>2</v>
      </c>
      <c r="Z41" s="62" t="str">
        <f>Лист1!D30</f>
        <v>В.Новг.</v>
      </c>
      <c r="AA41" s="64"/>
      <c r="AB41" s="60" t="s">
        <v>95</v>
      </c>
      <c r="AC41" s="62" t="str">
        <f>Лист1!K30</f>
        <v>Топорковский</v>
      </c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  <row r="42" spans="2:44" ht="12.75">
      <c r="B42" s="53">
        <v>17</v>
      </c>
      <c r="C42" s="1">
        <v>3</v>
      </c>
      <c r="D42" s="58" t="str">
        <f>Лист1!C27</f>
        <v>Гусейнов Тамерлан</v>
      </c>
      <c r="F42" s="54"/>
      <c r="G42" s="1">
        <v>4</v>
      </c>
      <c r="H42" s="75"/>
      <c r="J42" s="53">
        <f>IF(G41&gt;G44,F41,F44)</f>
        <v>21</v>
      </c>
      <c r="K42" s="1">
        <v>3</v>
      </c>
      <c r="L42" s="73" t="str">
        <f>IF(G41&gt;G44,H41,H44)</f>
        <v>Садыгов Магомед</v>
      </c>
      <c r="N42" s="30"/>
      <c r="V42" s="54"/>
      <c r="W42" s="57"/>
      <c r="X42" s="65"/>
      <c r="Y42" s="65"/>
      <c r="Z42" s="63"/>
      <c r="AA42" s="65"/>
      <c r="AB42" s="61"/>
      <c r="AC42" s="63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2:44" ht="12.75">
      <c r="B43" s="54"/>
      <c r="C43" s="1">
        <v>2</v>
      </c>
      <c r="D43" s="58"/>
      <c r="F43" s="30"/>
      <c r="J43" s="54"/>
      <c r="K43" s="1">
        <v>2</v>
      </c>
      <c r="L43" s="74"/>
      <c r="N43" s="30"/>
      <c r="V43" s="53">
        <v>21</v>
      </c>
      <c r="W43" s="57" t="str">
        <f>Лист1!C31</f>
        <v>Садыгов Магомед</v>
      </c>
      <c r="X43" s="64">
        <f>Лист1!F31</f>
        <v>2000</v>
      </c>
      <c r="Y43" s="64">
        <f>Лист1!E31</f>
        <v>2</v>
      </c>
      <c r="Z43" s="62" t="str">
        <f>Лист1!D31</f>
        <v>Подольск</v>
      </c>
      <c r="AA43" s="64"/>
      <c r="AB43" s="60">
        <v>3</v>
      </c>
      <c r="AC43" s="62" t="str">
        <f>Лист1!K31</f>
        <v>Щербаков</v>
      </c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</row>
    <row r="44" spans="2:44" ht="15">
      <c r="B44" s="30"/>
      <c r="D44" s="12"/>
      <c r="F44" s="53">
        <f>IF(C57&gt;C60,B57,B60)</f>
        <v>22</v>
      </c>
      <c r="G44" s="1">
        <v>0</v>
      </c>
      <c r="H44" s="75" t="str">
        <f>IF(C57&gt;C60,D57,D60)</f>
        <v>Зиеев Амир</v>
      </c>
      <c r="J44" s="30"/>
      <c r="N44" s="30"/>
      <c r="V44" s="54"/>
      <c r="W44" s="57"/>
      <c r="X44" s="65"/>
      <c r="Y44" s="65"/>
      <c r="Z44" s="63"/>
      <c r="AA44" s="65"/>
      <c r="AB44" s="61"/>
      <c r="AC44" s="63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2:44" ht="12.75">
      <c r="B45" s="53">
        <v>18</v>
      </c>
      <c r="C45" s="1">
        <v>3</v>
      </c>
      <c r="D45" s="58" t="str">
        <f>Лист1!C28</f>
        <v>Малафеев Женя</v>
      </c>
      <c r="F45" s="54"/>
      <c r="G45" s="1">
        <v>0</v>
      </c>
      <c r="H45" s="75"/>
      <c r="J45" s="30"/>
      <c r="N45" s="53">
        <f>IF(K42&gt;K48,J42,J48)</f>
        <v>21</v>
      </c>
      <c r="O45" s="1">
        <v>0</v>
      </c>
      <c r="P45" s="73" t="str">
        <f>IF(K42&gt;K48,L42,L48)</f>
        <v>Садыгов Магомед</v>
      </c>
      <c r="V45" s="53">
        <v>22</v>
      </c>
      <c r="W45" s="57" t="str">
        <f>Лист1!C32</f>
        <v>Зиеев Амир</v>
      </c>
      <c r="X45" s="64">
        <f>Лист1!F32</f>
        <v>2001</v>
      </c>
      <c r="Y45" s="64">
        <f>Лист1!E32</f>
        <v>2</v>
      </c>
      <c r="Z45" s="62" t="str">
        <f>Лист1!D32</f>
        <v>Сдюшор</v>
      </c>
      <c r="AA45" s="64"/>
      <c r="AB45" s="60">
        <v>22</v>
      </c>
      <c r="AC45" s="62" t="str">
        <f>Лист1!K32</f>
        <v>Баталов</v>
      </c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 spans="2:44" ht="12.75">
      <c r="B46" s="54"/>
      <c r="C46" s="1">
        <v>2</v>
      </c>
      <c r="D46" s="58"/>
      <c r="F46" s="30"/>
      <c r="J46" s="30"/>
      <c r="N46" s="54"/>
      <c r="O46" s="1">
        <v>0</v>
      </c>
      <c r="P46" s="74"/>
      <c r="V46" s="54"/>
      <c r="W46" s="57"/>
      <c r="X46" s="65"/>
      <c r="Y46" s="65"/>
      <c r="Z46" s="63"/>
      <c r="AA46" s="65"/>
      <c r="AB46" s="61"/>
      <c r="AC46" s="63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</row>
    <row r="47" spans="2:44" ht="15">
      <c r="B47" s="30"/>
      <c r="D47" s="12"/>
      <c r="F47" s="53">
        <f>IF(C63&gt;C66,B63,B66)</f>
        <v>25</v>
      </c>
      <c r="G47" s="1">
        <v>0</v>
      </c>
      <c r="H47" s="75" t="str">
        <f>IF(C63&gt;C66,D63,D66)</f>
        <v>Карабань Артур</v>
      </c>
      <c r="J47" s="30"/>
      <c r="V47" s="53">
        <v>23</v>
      </c>
      <c r="W47" s="57" t="str">
        <f>Лист1!C33</f>
        <v>Ивашкин Владислав</v>
      </c>
      <c r="X47" s="64">
        <f>Лист1!F33</f>
        <v>2000</v>
      </c>
      <c r="Y47" s="64">
        <f>Лист1!E33</f>
        <v>1</v>
      </c>
      <c r="Z47" s="62" t="str">
        <f>Лист1!D33</f>
        <v>Рязань</v>
      </c>
      <c r="AA47" s="64"/>
      <c r="AB47" s="60">
        <v>13</v>
      </c>
      <c r="AC47" s="62">
        <f>Лист1!K33</f>
        <v>0</v>
      </c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</row>
    <row r="48" spans="2:44" ht="12.75">
      <c r="B48" s="53">
        <v>19</v>
      </c>
      <c r="C48" s="1">
        <v>0</v>
      </c>
      <c r="D48" s="58" t="str">
        <f>Лист1!C29</f>
        <v>Кин Эдвин</v>
      </c>
      <c r="F48" s="54"/>
      <c r="G48" s="1">
        <v>0</v>
      </c>
      <c r="H48" s="75"/>
      <c r="J48" s="53">
        <f>IF(G47&gt;G50,F47,F50)</f>
        <v>26</v>
      </c>
      <c r="K48" s="1">
        <v>0</v>
      </c>
      <c r="L48" s="73" t="str">
        <f>IF(G47&gt;G50,H47,H50)</f>
        <v>Ольхин Никита</v>
      </c>
      <c r="V48" s="54"/>
      <c r="W48" s="57"/>
      <c r="X48" s="65"/>
      <c r="Y48" s="65"/>
      <c r="Z48" s="63"/>
      <c r="AA48" s="65"/>
      <c r="AB48" s="61"/>
      <c r="AC48" s="63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</row>
    <row r="49" spans="2:44" ht="12.75">
      <c r="B49" s="54"/>
      <c r="C49" s="1">
        <v>0</v>
      </c>
      <c r="D49" s="58"/>
      <c r="F49" s="30"/>
      <c r="J49" s="54"/>
      <c r="K49" s="1">
        <v>0</v>
      </c>
      <c r="L49" s="74"/>
      <c r="V49" s="53">
        <v>24</v>
      </c>
      <c r="W49" s="57" t="str">
        <f>Лист1!C34</f>
        <v>Гусев Илья</v>
      </c>
      <c r="X49" s="64">
        <f>Лист1!F34</f>
        <v>2001</v>
      </c>
      <c r="Y49" s="64">
        <f>Лист1!E34</f>
        <v>2</v>
      </c>
      <c r="Z49" s="62" t="str">
        <f>Лист1!D34</f>
        <v>Ижорец</v>
      </c>
      <c r="AA49" s="64"/>
      <c r="AB49" s="60">
        <v>23</v>
      </c>
      <c r="AC49" s="62" t="str">
        <f>Лист1!K34</f>
        <v>Махортов,Мешкунов</v>
      </c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</row>
    <row r="50" spans="2:44" ht="15">
      <c r="B50" s="30"/>
      <c r="D50" s="12"/>
      <c r="F50" s="53">
        <f>IF(B69&gt;B71,A69,A71)</f>
        <v>26</v>
      </c>
      <c r="G50" s="1">
        <v>5</v>
      </c>
      <c r="H50" s="75" t="str">
        <f>IF(B69&gt;B71,D69,D71)</f>
        <v>Ольхин Никита</v>
      </c>
      <c r="V50" s="54"/>
      <c r="W50" s="57"/>
      <c r="X50" s="65"/>
      <c r="Y50" s="65"/>
      <c r="Z50" s="63"/>
      <c r="AA50" s="65"/>
      <c r="AB50" s="61"/>
      <c r="AC50" s="63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</row>
    <row r="51" spans="2:44" ht="12.75">
      <c r="B51" s="55">
        <v>20</v>
      </c>
      <c r="C51" s="1">
        <v>0</v>
      </c>
      <c r="D51" s="58" t="str">
        <f>Лист1!C30</f>
        <v>Афанасьев Даниил</v>
      </c>
      <c r="F51" s="54"/>
      <c r="G51" s="1">
        <v>11</v>
      </c>
      <c r="H51" s="75"/>
      <c r="V51" s="53">
        <v>25</v>
      </c>
      <c r="W51" s="57" t="str">
        <f>Лист1!C35</f>
        <v>Карабань Артур</v>
      </c>
      <c r="X51" s="64">
        <f>Лист1!F35</f>
        <v>99</v>
      </c>
      <c r="Y51" s="64">
        <f>Лист1!E35</f>
        <v>0</v>
      </c>
      <c r="Z51" s="62" t="str">
        <f>Лист1!D35</f>
        <v>ЛАТВИЯ</v>
      </c>
      <c r="AA51" s="64"/>
      <c r="AB51" s="60">
        <v>8</v>
      </c>
      <c r="AC51" s="62" t="str">
        <f>Лист1!K35</f>
        <v>Лапа</v>
      </c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</row>
    <row r="52" spans="2:44" ht="12.75">
      <c r="B52" s="56"/>
      <c r="C52" s="1">
        <v>0</v>
      </c>
      <c r="D52" s="58"/>
      <c r="V52" s="54"/>
      <c r="W52" s="57"/>
      <c r="X52" s="65"/>
      <c r="Y52" s="65"/>
      <c r="Z52" s="63"/>
      <c r="AA52" s="65"/>
      <c r="AB52" s="61"/>
      <c r="AC52" s="63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</row>
    <row r="53" spans="2:44" ht="15">
      <c r="B53" s="30"/>
      <c r="D53" s="12"/>
      <c r="P53" s="66" t="s">
        <v>14</v>
      </c>
      <c r="Q53" s="66"/>
      <c r="R53" s="66"/>
      <c r="V53" s="53">
        <v>26</v>
      </c>
      <c r="W53" s="57" t="str">
        <f>Лист1!C36</f>
        <v>Ольхин Никита</v>
      </c>
      <c r="X53" s="64">
        <f>Лист1!F36</f>
        <v>99</v>
      </c>
      <c r="Y53" s="64">
        <f>Лист1!E36</f>
        <v>1</v>
      </c>
      <c r="Z53" s="62" t="str">
        <f>Лист1!D36</f>
        <v>Зелен-д</v>
      </c>
      <c r="AA53" s="64"/>
      <c r="AB53" s="60">
        <v>7</v>
      </c>
      <c r="AC53" s="62" t="str">
        <f>Лист1!K36</f>
        <v>Игнатов</v>
      </c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</row>
    <row r="54" spans="2:44" ht="12.75">
      <c r="B54" s="53">
        <v>21</v>
      </c>
      <c r="C54" s="1">
        <v>5</v>
      </c>
      <c r="D54" s="58" t="str">
        <f>Лист1!C31</f>
        <v>Садыгов Магомед</v>
      </c>
      <c r="V54" s="54"/>
      <c r="W54" s="57"/>
      <c r="X54" s="65"/>
      <c r="Y54" s="65"/>
      <c r="Z54" s="63"/>
      <c r="AA54" s="65"/>
      <c r="AB54" s="61"/>
      <c r="AC54" s="63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</row>
    <row r="55" spans="2:44" ht="12.75">
      <c r="B55" s="54"/>
      <c r="C55" s="1">
        <v>0</v>
      </c>
      <c r="D55" s="58"/>
      <c r="I55" s="66" t="s">
        <v>15</v>
      </c>
      <c r="J55" s="66"/>
      <c r="K55" s="66"/>
      <c r="L55" s="66"/>
      <c r="V55" s="53">
        <v>27</v>
      </c>
      <c r="W55" s="57" t="str">
        <f>Лист1!C37</f>
        <v>Курбони Акбаршо</v>
      </c>
      <c r="X55" s="64">
        <f>Лист1!F37</f>
        <v>99</v>
      </c>
      <c r="Y55" s="64">
        <f>Лист1!E37</f>
        <v>1</v>
      </c>
      <c r="Z55" s="62" t="str">
        <f>Лист1!D37</f>
        <v>тадж-н</v>
      </c>
      <c r="AA55" s="64"/>
      <c r="AB55" s="60">
        <v>24</v>
      </c>
      <c r="AC55" s="62" t="str">
        <f>Лист1!K37</f>
        <v> </v>
      </c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</row>
    <row r="56" spans="2:44" ht="15">
      <c r="B56" s="30"/>
      <c r="D56" s="12"/>
      <c r="J56" s="53">
        <v>9</v>
      </c>
      <c r="K56" s="19"/>
      <c r="L56" s="67" t="str">
        <f>LOOKUP(J56,V4:W56,W4:W56)</f>
        <v>Богданов Дима</v>
      </c>
      <c r="N56" s="53">
        <f>IF(K566&gt;K59,J56,J59)</f>
        <v>6</v>
      </c>
      <c r="O56" s="2">
        <v>0</v>
      </c>
      <c r="P56" s="67" t="str">
        <f>IF(K56&gt;K59,L56,L59)</f>
        <v>Цветков Сергей</v>
      </c>
      <c r="V56" s="54"/>
      <c r="W56" s="57"/>
      <c r="X56" s="65"/>
      <c r="Y56" s="65"/>
      <c r="Z56" s="63"/>
      <c r="AA56" s="65"/>
      <c r="AB56" s="61"/>
      <c r="AC56" s="63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</row>
    <row r="57" spans="2:44" ht="12.75">
      <c r="B57" s="53">
        <v>22</v>
      </c>
      <c r="C57" s="1">
        <v>3</v>
      </c>
      <c r="D57" s="58" t="str">
        <f>Лист1!C32</f>
        <v>Зиеев Амир</v>
      </c>
      <c r="J57" s="54"/>
      <c r="K57" s="19"/>
      <c r="L57" s="68"/>
      <c r="N57" s="54"/>
      <c r="O57" s="2">
        <v>0</v>
      </c>
      <c r="P57" s="68"/>
      <c r="V57" s="66" t="s">
        <v>16</v>
      </c>
      <c r="W57" s="66"/>
      <c r="X57" s="66"/>
      <c r="Y57" s="66"/>
      <c r="Z57" s="66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</row>
    <row r="58" spans="2:44" ht="12.75">
      <c r="B58" s="54"/>
      <c r="C58" s="1">
        <v>1</v>
      </c>
      <c r="D58" s="58"/>
      <c r="J58" s="33"/>
      <c r="K58" s="18"/>
      <c r="L58" s="18"/>
      <c r="N58" s="33"/>
      <c r="P58" s="18"/>
      <c r="R58" s="53">
        <v>12</v>
      </c>
      <c r="S58" s="1">
        <v>3</v>
      </c>
      <c r="T58" s="73" t="str">
        <f>LOOKUP(R58,V4:W56,W4:W56)</f>
        <v>Кирилин Игорь</v>
      </c>
      <c r="X58" s="53">
        <f>IF(S58&gt;S61,R58,R61)</f>
        <v>12</v>
      </c>
      <c r="Y58" s="1">
        <v>0</v>
      </c>
      <c r="Z58" s="82" t="str">
        <f>IF(S58&gt;S61,T58,T61)</f>
        <v>Кирилин Игорь</v>
      </c>
      <c r="AA58" s="82"/>
      <c r="AB58" s="82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</row>
    <row r="59" spans="2:44" ht="15">
      <c r="B59" s="30"/>
      <c r="D59" s="12"/>
      <c r="J59" s="53">
        <v>6</v>
      </c>
      <c r="K59" s="19"/>
      <c r="L59" s="67" t="str">
        <f>LOOKUP(J59,V4:W56,W4:W56)</f>
        <v>Цветков Сергей</v>
      </c>
      <c r="N59" s="53">
        <v>11</v>
      </c>
      <c r="O59" s="1">
        <v>4</v>
      </c>
      <c r="P59" s="67" t="str">
        <f>LOOKUP(N59,V4:W56,W4:W56)</f>
        <v>Шапенков Максим</v>
      </c>
      <c r="R59" s="54"/>
      <c r="S59" s="1">
        <v>1</v>
      </c>
      <c r="T59" s="74"/>
      <c r="X59" s="54"/>
      <c r="Y59" s="1">
        <v>0</v>
      </c>
      <c r="Z59" s="82"/>
      <c r="AA59" s="82"/>
      <c r="AB59" s="82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</row>
    <row r="60" spans="2:44" ht="12.75">
      <c r="B60" s="53">
        <v>23</v>
      </c>
      <c r="C60" s="1">
        <v>1</v>
      </c>
      <c r="D60" s="58" t="str">
        <f>Лист1!C33</f>
        <v>Ивашкин Владислав</v>
      </c>
      <c r="J60" s="54"/>
      <c r="K60" s="19"/>
      <c r="L60" s="68"/>
      <c r="N60" s="54"/>
      <c r="O60" s="1">
        <v>12</v>
      </c>
      <c r="P60" s="68"/>
      <c r="R60" s="33"/>
      <c r="X60" s="33"/>
      <c r="Y60" s="5"/>
      <c r="Z60" s="5"/>
      <c r="AA60" s="5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</row>
    <row r="61" spans="2:44" ht="12.75">
      <c r="B61" s="54"/>
      <c r="C61" s="1">
        <v>1</v>
      </c>
      <c r="D61" s="58"/>
      <c r="J61" s="6"/>
      <c r="K61" s="18"/>
      <c r="L61" s="18"/>
      <c r="N61" s="33"/>
      <c r="P61" s="18"/>
      <c r="R61" s="53">
        <v>15</v>
      </c>
      <c r="S61" s="1">
        <v>0</v>
      </c>
      <c r="T61" s="57" t="str">
        <f>LOOKUP(R61,V4:W56,W4:W56)</f>
        <v>Мансуров Вова</v>
      </c>
      <c r="X61" s="53">
        <v>18</v>
      </c>
      <c r="Y61" s="2">
        <v>3</v>
      </c>
      <c r="Z61" s="82" t="str">
        <f>LOOKUP(X61,V4:W56,W4:W56)</f>
        <v>Малафеев Женя</v>
      </c>
      <c r="AA61" s="82"/>
      <c r="AB61" s="82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</row>
    <row r="62" spans="2:44" ht="15">
      <c r="B62" s="30"/>
      <c r="D62" s="12"/>
      <c r="J62" s="6"/>
      <c r="K62" s="18"/>
      <c r="L62" s="18"/>
      <c r="N62" s="53">
        <f>IF(O56&gt;O59,N56,N59)</f>
        <v>11</v>
      </c>
      <c r="O62" s="1">
        <v>3</v>
      </c>
      <c r="P62" s="67" t="str">
        <f>IF(O59&gt;O59,P56,P59)</f>
        <v>Шапенков Максим</v>
      </c>
      <c r="R62" s="54"/>
      <c r="S62" s="1">
        <v>0</v>
      </c>
      <c r="T62" s="57"/>
      <c r="X62" s="54"/>
      <c r="Y62" s="1">
        <v>3</v>
      </c>
      <c r="Z62" s="82"/>
      <c r="AA62" s="82"/>
      <c r="AB62" s="82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</row>
    <row r="63" spans="2:44" ht="12.75">
      <c r="B63" s="53">
        <v>24</v>
      </c>
      <c r="C63" s="1">
        <v>0</v>
      </c>
      <c r="D63" s="57" t="str">
        <f>Лист1!C34</f>
        <v>Гусев Илья</v>
      </c>
      <c r="J63" s="6"/>
      <c r="K63" s="18"/>
      <c r="L63" s="18"/>
      <c r="N63" s="54"/>
      <c r="O63" s="1">
        <v>3</v>
      </c>
      <c r="P63" s="68"/>
      <c r="R63" s="6"/>
      <c r="V63" s="6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</row>
    <row r="64" spans="2:44" ht="12.75">
      <c r="B64" s="54"/>
      <c r="C64" s="1">
        <v>0</v>
      </c>
      <c r="D64" s="57"/>
      <c r="J64" s="53">
        <f>IF(O62&gt;O65,N62,N65)</f>
        <v>11</v>
      </c>
      <c r="K64" s="69" t="str">
        <f>IF(O62&gt;O65,P62,P65)</f>
        <v>Шапенков Максим</v>
      </c>
      <c r="L64" s="70"/>
      <c r="N64" s="33"/>
      <c r="P64" s="18"/>
      <c r="R64" s="6"/>
      <c r="U64" s="53">
        <f>IF(Y58&gt;Y61,X58,X61)</f>
        <v>18</v>
      </c>
      <c r="V64" s="1">
        <v>0</v>
      </c>
      <c r="W64" s="83" t="str">
        <f>LOOKUP(U64,V4:W56,W4:W56)</f>
        <v>Малафеев Женя</v>
      </c>
      <c r="X64" s="8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</row>
    <row r="65" spans="2:44" ht="15">
      <c r="B65" s="30"/>
      <c r="D65" s="12"/>
      <c r="J65" s="54"/>
      <c r="K65" s="71"/>
      <c r="L65" s="72"/>
      <c r="N65" s="53">
        <v>2</v>
      </c>
      <c r="O65" s="1">
        <v>1</v>
      </c>
      <c r="P65" s="67" t="str">
        <f>LOOKUP(N65,V4:W56,W4:W56)</f>
        <v>Леонтьев Дмитрий</v>
      </c>
      <c r="U65" s="54"/>
      <c r="V65" s="1">
        <v>0</v>
      </c>
      <c r="W65" s="85"/>
      <c r="X65" s="86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</row>
    <row r="66" spans="2:44" ht="12.75">
      <c r="B66" s="53">
        <v>25</v>
      </c>
      <c r="C66" s="1">
        <v>5</v>
      </c>
      <c r="D66" s="58" t="str">
        <f>Лист1!C35</f>
        <v>Карабань Артур</v>
      </c>
      <c r="N66" s="54"/>
      <c r="O66" s="1">
        <v>2</v>
      </c>
      <c r="P66" s="68"/>
      <c r="U66" s="33"/>
      <c r="W66" s="18"/>
      <c r="X66" s="18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</row>
    <row r="67" spans="2:44" ht="12.75">
      <c r="B67" s="54"/>
      <c r="C67" s="1">
        <v>6</v>
      </c>
      <c r="D67" s="58"/>
      <c r="J67" s="66" t="s">
        <v>17</v>
      </c>
      <c r="K67" s="66"/>
      <c r="L67" s="66"/>
      <c r="U67" s="53">
        <f>IF(O33&lt;O45,N33,N45)</f>
        <v>21</v>
      </c>
      <c r="V67" s="1">
        <v>3</v>
      </c>
      <c r="W67" s="83" t="str">
        <f>LOOKUP(U67,V4:W56,W4:W56)</f>
        <v>Садыгов Магомед</v>
      </c>
      <c r="X67" s="8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</row>
    <row r="68" spans="4:44" ht="15">
      <c r="D68" s="12"/>
      <c r="R68" s="3"/>
      <c r="U68" s="54"/>
      <c r="V68" s="1">
        <v>2</v>
      </c>
      <c r="W68" s="85"/>
      <c r="X68" s="86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</row>
    <row r="69" spans="1:44" ht="30">
      <c r="A69" s="1">
        <v>26</v>
      </c>
      <c r="B69" s="1">
        <v>3</v>
      </c>
      <c r="C69" s="1">
        <v>1</v>
      </c>
      <c r="D69" s="23" t="str">
        <f>Лист1!C36</f>
        <v>Ольхин Никита</v>
      </c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</row>
    <row r="70" spans="2:44" ht="15">
      <c r="B70" s="4"/>
      <c r="C70" s="4"/>
      <c r="D70" s="27"/>
      <c r="U70" s="53">
        <f>IF(V64&gt;V67,U64,U67)</f>
        <v>21</v>
      </c>
      <c r="V70" s="88" t="str">
        <f>IF(V64&gt;V67,W64,W67)</f>
        <v>Садыгов Магомед</v>
      </c>
      <c r="W70" s="89"/>
      <c r="X70" s="90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</row>
    <row r="71" spans="1:44" ht="15" customHeight="1">
      <c r="A71" s="91">
        <v>27</v>
      </c>
      <c r="B71" s="91">
        <v>0</v>
      </c>
      <c r="C71" s="91">
        <v>0</v>
      </c>
      <c r="D71" s="49" t="str">
        <f>Лист1!C37</f>
        <v>Курбони Акбаршо</v>
      </c>
      <c r="F71" t="s">
        <v>18</v>
      </c>
      <c r="G71" t="s">
        <v>19</v>
      </c>
      <c r="K71" t="s">
        <v>94</v>
      </c>
      <c r="M71" s="8" t="s">
        <v>18</v>
      </c>
      <c r="N71" t="s">
        <v>20</v>
      </c>
      <c r="Q71" s="79" t="s">
        <v>29</v>
      </c>
      <c r="R71" s="79"/>
      <c r="S71" s="79"/>
      <c r="T71" s="87"/>
      <c r="U71" s="92"/>
      <c r="V71" s="93"/>
      <c r="W71" s="94"/>
      <c r="X71" s="95"/>
      <c r="Z71" s="3" t="s">
        <v>17</v>
      </c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</row>
    <row r="72" spans="1:44" ht="12.75">
      <c r="A72" s="4"/>
      <c r="B72" s="4"/>
      <c r="C72" s="4"/>
      <c r="D72" s="4"/>
      <c r="E72" s="4"/>
      <c r="F72" s="4"/>
      <c r="G72" s="4"/>
      <c r="H72" s="4"/>
      <c r="I72" s="4"/>
      <c r="J72" s="96"/>
      <c r="K72" s="96"/>
      <c r="L72" s="96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97"/>
      <c r="AB72" s="4"/>
      <c r="AC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</row>
    <row r="73" spans="1:44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98"/>
      <c r="U73" s="87"/>
      <c r="V73" s="87"/>
      <c r="W73" s="87"/>
      <c r="X73" s="4"/>
      <c r="Y73" s="4"/>
      <c r="Z73" s="4"/>
      <c r="AA73" s="4"/>
      <c r="AB73" s="4"/>
      <c r="AC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</row>
    <row r="74" spans="1:44" ht="12.75">
      <c r="A74" s="4"/>
      <c r="B74" s="4"/>
      <c r="C74" s="4"/>
      <c r="D74" s="4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4"/>
      <c r="S74" s="4"/>
      <c r="T74" s="4"/>
      <c r="U74" s="4"/>
      <c r="V74" s="4"/>
      <c r="W74" s="5"/>
      <c r="X74" s="5"/>
      <c r="Y74" s="5"/>
      <c r="Z74" s="99"/>
      <c r="AA74" s="4"/>
      <c r="AB74" s="4"/>
      <c r="AC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</row>
    <row r="75" spans="1:44" ht="18.75" customHeight="1">
      <c r="A75" s="4"/>
      <c r="B75" s="4"/>
      <c r="C75" s="4"/>
      <c r="D75" s="4"/>
      <c r="E75" s="4"/>
      <c r="F75" s="4"/>
      <c r="G75" s="4"/>
      <c r="H75" s="100"/>
      <c r="I75" s="4"/>
      <c r="J75" s="4"/>
      <c r="K75" s="4"/>
      <c r="L75" s="100"/>
      <c r="M75" s="4"/>
      <c r="N75" s="4"/>
      <c r="O75" s="4"/>
      <c r="P75" s="100"/>
      <c r="Q75" s="4"/>
      <c r="R75" s="4"/>
      <c r="S75" s="4"/>
      <c r="T75" s="97"/>
      <c r="U75" s="4"/>
      <c r="V75" s="5"/>
      <c r="W75" s="101"/>
      <c r="X75" s="5"/>
      <c r="Y75" s="5"/>
      <c r="Z75" s="102"/>
      <c r="AA75" s="101"/>
      <c r="AB75" s="5"/>
      <c r="AC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</row>
    <row r="76" spans="1:44" ht="12.75" customHeight="1">
      <c r="A76" s="4"/>
      <c r="B76" s="4"/>
      <c r="C76" s="4"/>
      <c r="D76" s="4"/>
      <c r="E76" s="4"/>
      <c r="F76" s="103"/>
      <c r="G76" s="4"/>
      <c r="H76" s="10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103"/>
      <c r="W76" s="104"/>
      <c r="X76" s="59"/>
      <c r="Y76" s="59"/>
      <c r="Z76" s="105"/>
      <c r="AA76" s="59"/>
      <c r="AB76" s="59"/>
      <c r="AC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</row>
    <row r="77" spans="1:44" ht="12.75" customHeight="1">
      <c r="A77" s="4"/>
      <c r="B77" s="4"/>
      <c r="C77" s="4"/>
      <c r="D77" s="4"/>
      <c r="E77" s="4"/>
      <c r="F77" s="103"/>
      <c r="G77" s="4"/>
      <c r="H77" s="104"/>
      <c r="I77" s="4"/>
      <c r="J77" s="59"/>
      <c r="K77" s="4"/>
      <c r="L77" s="94"/>
      <c r="M77" s="4"/>
      <c r="N77" s="4"/>
      <c r="O77" s="4"/>
      <c r="P77" s="4"/>
      <c r="Q77" s="4"/>
      <c r="R77" s="4"/>
      <c r="S77" s="4"/>
      <c r="T77" s="4"/>
      <c r="U77" s="4"/>
      <c r="V77" s="103"/>
      <c r="W77" s="104"/>
      <c r="X77" s="59"/>
      <c r="Y77" s="59"/>
      <c r="Z77" s="105"/>
      <c r="AA77" s="59"/>
      <c r="AB77" s="59"/>
      <c r="AC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</row>
    <row r="78" spans="1:44" ht="12.75" customHeight="1">
      <c r="A78" s="4"/>
      <c r="B78" s="4"/>
      <c r="C78" s="4"/>
      <c r="D78" s="100"/>
      <c r="E78" s="4"/>
      <c r="F78" s="34"/>
      <c r="G78" s="4"/>
      <c r="H78" s="4"/>
      <c r="I78" s="4"/>
      <c r="J78" s="59"/>
      <c r="K78" s="4"/>
      <c r="L78" s="94"/>
      <c r="M78" s="4"/>
      <c r="N78" s="4"/>
      <c r="O78" s="4"/>
      <c r="P78" s="4"/>
      <c r="Q78" s="4"/>
      <c r="R78" s="4"/>
      <c r="S78" s="4"/>
      <c r="T78" s="4"/>
      <c r="U78" s="4"/>
      <c r="V78" s="103"/>
      <c r="W78" s="104"/>
      <c r="X78" s="59"/>
      <c r="Y78" s="59"/>
      <c r="Z78" s="105"/>
      <c r="AA78" s="59"/>
      <c r="AB78" s="59"/>
      <c r="AC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</row>
    <row r="79" spans="1:44" ht="12.75" customHeight="1">
      <c r="A79" s="4"/>
      <c r="B79" s="4"/>
      <c r="C79" s="4"/>
      <c r="D79" s="4"/>
      <c r="E79" s="4"/>
      <c r="F79" s="103"/>
      <c r="G79" s="4"/>
      <c r="H79" s="10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103"/>
      <c r="W79" s="104"/>
      <c r="X79" s="59"/>
      <c r="Y79" s="59"/>
      <c r="Z79" s="105"/>
      <c r="AA79" s="59"/>
      <c r="AB79" s="59"/>
      <c r="AC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</row>
    <row r="80" spans="1:44" ht="12.75" customHeight="1">
      <c r="A80" s="4"/>
      <c r="B80" s="103"/>
      <c r="C80" s="4"/>
      <c r="D80" s="104"/>
      <c r="E80" s="4"/>
      <c r="F80" s="103"/>
      <c r="G80" s="4"/>
      <c r="H80" s="104"/>
      <c r="I80" s="4"/>
      <c r="J80" s="4"/>
      <c r="K80" s="4"/>
      <c r="L80" s="4"/>
      <c r="M80" s="4"/>
      <c r="N80" s="59"/>
      <c r="O80" s="4"/>
      <c r="P80" s="106"/>
      <c r="Q80" s="4"/>
      <c r="R80" s="4"/>
      <c r="S80" s="4"/>
      <c r="T80" s="4"/>
      <c r="U80" s="4"/>
      <c r="V80" s="103"/>
      <c r="W80" s="104"/>
      <c r="X80" s="59"/>
      <c r="Y80" s="59"/>
      <c r="Z80" s="105"/>
      <c r="AA80" s="59"/>
      <c r="AB80" s="59"/>
      <c r="AC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</row>
    <row r="81" spans="1:44" ht="12.75" customHeight="1">
      <c r="A81" s="4"/>
      <c r="B81" s="103"/>
      <c r="C81" s="4"/>
      <c r="D81" s="104"/>
      <c r="E81" s="4"/>
      <c r="F81" s="34"/>
      <c r="G81" s="4"/>
      <c r="H81" s="4"/>
      <c r="I81" s="4"/>
      <c r="J81" s="4"/>
      <c r="K81" s="4"/>
      <c r="L81" s="4"/>
      <c r="M81" s="4"/>
      <c r="N81" s="59"/>
      <c r="O81" s="4"/>
      <c r="P81" s="106"/>
      <c r="Q81" s="4"/>
      <c r="R81" s="4"/>
      <c r="S81" s="4"/>
      <c r="T81" s="4"/>
      <c r="U81" s="4"/>
      <c r="V81" s="103"/>
      <c r="W81" s="104"/>
      <c r="X81" s="59"/>
      <c r="Y81" s="59"/>
      <c r="Z81" s="105"/>
      <c r="AA81" s="59"/>
      <c r="AB81" s="59"/>
      <c r="AC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</row>
    <row r="82" spans="1:44" ht="12.75" customHeight="1">
      <c r="A82" s="4"/>
      <c r="B82" s="34"/>
      <c r="C82" s="4"/>
      <c r="D82" s="4"/>
      <c r="E82" s="4"/>
      <c r="F82" s="103"/>
      <c r="G82" s="4"/>
      <c r="H82" s="10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103"/>
      <c r="W82" s="104"/>
      <c r="X82" s="59"/>
      <c r="Y82" s="59"/>
      <c r="Z82" s="105"/>
      <c r="AA82" s="59"/>
      <c r="AB82" s="59"/>
      <c r="AC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</row>
    <row r="83" spans="1:44" ht="12.75" customHeight="1">
      <c r="A83" s="4"/>
      <c r="B83" s="103"/>
      <c r="C83" s="4"/>
      <c r="D83" s="104"/>
      <c r="E83" s="4"/>
      <c r="F83" s="103"/>
      <c r="G83" s="4"/>
      <c r="H83" s="104"/>
      <c r="I83" s="4"/>
      <c r="J83" s="59"/>
      <c r="K83" s="4"/>
      <c r="L83" s="94"/>
      <c r="M83" s="4"/>
      <c r="N83" s="4"/>
      <c r="O83" s="4"/>
      <c r="P83" s="4"/>
      <c r="Q83" s="4"/>
      <c r="R83" s="4"/>
      <c r="S83" s="4"/>
      <c r="T83" s="4"/>
      <c r="U83" s="4"/>
      <c r="V83" s="103"/>
      <c r="W83" s="104"/>
      <c r="X83" s="59"/>
      <c r="Y83" s="59"/>
      <c r="Z83" s="105"/>
      <c r="AA83" s="59"/>
      <c r="AB83" s="59"/>
      <c r="AC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</row>
    <row r="84" spans="1:44" ht="12.75" customHeight="1">
      <c r="A84" s="4"/>
      <c r="B84" s="103"/>
      <c r="C84" s="4"/>
      <c r="D84" s="104"/>
      <c r="E84" s="4"/>
      <c r="F84" s="34"/>
      <c r="G84" s="4"/>
      <c r="H84" s="4"/>
      <c r="I84" s="4"/>
      <c r="J84" s="59"/>
      <c r="K84" s="4"/>
      <c r="L84" s="94"/>
      <c r="M84" s="4"/>
      <c r="N84" s="4"/>
      <c r="O84" s="4"/>
      <c r="P84" s="4"/>
      <c r="Q84" s="4"/>
      <c r="R84" s="4"/>
      <c r="S84" s="4"/>
      <c r="T84" s="4"/>
      <c r="U84" s="4"/>
      <c r="V84" s="103"/>
      <c r="W84" s="104"/>
      <c r="X84" s="59"/>
      <c r="Y84" s="59"/>
      <c r="Z84" s="105"/>
      <c r="AA84" s="59"/>
      <c r="AB84" s="59"/>
      <c r="AC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</row>
    <row r="85" spans="1:44" ht="12.75" customHeight="1">
      <c r="A85" s="4"/>
      <c r="B85" s="34"/>
      <c r="C85" s="4"/>
      <c r="D85" s="4"/>
      <c r="E85" s="4"/>
      <c r="F85" s="103"/>
      <c r="G85" s="4"/>
      <c r="H85" s="10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103"/>
      <c r="W85" s="104"/>
      <c r="X85" s="59"/>
      <c r="Y85" s="59"/>
      <c r="Z85" s="105"/>
      <c r="AA85" s="59"/>
      <c r="AB85" s="59"/>
      <c r="AC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</row>
    <row r="86" spans="1:44" ht="12.75" customHeight="1">
      <c r="A86" s="4"/>
      <c r="B86" s="103"/>
      <c r="C86" s="4"/>
      <c r="D86" s="104"/>
      <c r="E86" s="4"/>
      <c r="F86" s="103"/>
      <c r="G86" s="4"/>
      <c r="H86" s="10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104"/>
      <c r="U86" s="4"/>
      <c r="V86" s="103"/>
      <c r="W86" s="104"/>
      <c r="X86" s="59"/>
      <c r="Y86" s="59"/>
      <c r="Z86" s="105"/>
      <c r="AA86" s="59"/>
      <c r="AB86" s="59"/>
      <c r="AC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</row>
    <row r="87" spans="1:44" ht="12.75" customHeight="1">
      <c r="A87" s="4"/>
      <c r="B87" s="103"/>
      <c r="C87" s="4"/>
      <c r="D87" s="104"/>
      <c r="E87" s="4"/>
      <c r="F87" s="3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104"/>
      <c r="U87" s="4"/>
      <c r="V87" s="103"/>
      <c r="W87" s="104"/>
      <c r="X87" s="59"/>
      <c r="Y87" s="59"/>
      <c r="Z87" s="105"/>
      <c r="AA87" s="59"/>
      <c r="AB87" s="59"/>
      <c r="AC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</row>
    <row r="88" spans="1:44" ht="12.75" customHeight="1">
      <c r="A88" s="4"/>
      <c r="B88" s="34"/>
      <c r="C88" s="4"/>
      <c r="D88" s="4"/>
      <c r="E88" s="4"/>
      <c r="F88" s="103"/>
      <c r="G88" s="4"/>
      <c r="H88" s="10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103"/>
      <c r="W88" s="104"/>
      <c r="X88" s="59"/>
      <c r="Y88" s="59"/>
      <c r="Z88" s="105"/>
      <c r="AA88" s="59"/>
      <c r="AB88" s="59"/>
      <c r="AC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</row>
    <row r="89" spans="1:44" ht="12.75" customHeight="1">
      <c r="A89" s="4"/>
      <c r="B89" s="103"/>
      <c r="C89" s="4"/>
      <c r="D89" s="106"/>
      <c r="E89" s="4"/>
      <c r="F89" s="103"/>
      <c r="G89" s="4"/>
      <c r="H89" s="104"/>
      <c r="I89" s="4"/>
      <c r="J89" s="59"/>
      <c r="K89" s="4"/>
      <c r="L89" s="94"/>
      <c r="M89" s="4"/>
      <c r="N89" s="4"/>
      <c r="O89" s="4"/>
      <c r="P89" s="4"/>
      <c r="Q89" s="4"/>
      <c r="R89" s="4"/>
      <c r="S89" s="4"/>
      <c r="T89" s="4"/>
      <c r="U89" s="4"/>
      <c r="V89" s="103"/>
      <c r="W89" s="104"/>
      <c r="X89" s="59"/>
      <c r="Y89" s="59"/>
      <c r="Z89" s="105"/>
      <c r="AA89" s="59"/>
      <c r="AB89" s="59"/>
      <c r="AC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</row>
    <row r="90" spans="1:44" ht="12.75" customHeight="1">
      <c r="A90" s="4"/>
      <c r="B90" s="103"/>
      <c r="C90" s="4"/>
      <c r="D90" s="106"/>
      <c r="E90" s="4"/>
      <c r="F90" s="4"/>
      <c r="G90" s="4"/>
      <c r="H90" s="4"/>
      <c r="I90" s="4"/>
      <c r="J90" s="59"/>
      <c r="K90" s="4"/>
      <c r="L90" s="94"/>
      <c r="M90" s="4"/>
      <c r="N90" s="4"/>
      <c r="O90" s="4"/>
      <c r="P90" s="4"/>
      <c r="Q90" s="4"/>
      <c r="R90" s="4"/>
      <c r="S90" s="4"/>
      <c r="T90" s="4"/>
      <c r="U90" s="4"/>
      <c r="V90" s="103"/>
      <c r="W90" s="104"/>
      <c r="X90" s="59"/>
      <c r="Y90" s="59"/>
      <c r="Z90" s="105"/>
      <c r="AA90" s="59"/>
      <c r="AB90" s="59"/>
      <c r="AC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</row>
    <row r="91" spans="1:44" ht="15">
      <c r="A91" s="4"/>
      <c r="B91" s="34"/>
      <c r="C91" s="4"/>
      <c r="D91" s="26"/>
      <c r="E91" s="4"/>
      <c r="F91" s="59"/>
      <c r="G91" s="4"/>
      <c r="H91" s="10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103"/>
      <c r="W91" s="104"/>
      <c r="X91" s="59"/>
      <c r="Y91" s="59"/>
      <c r="Z91" s="105"/>
      <c r="AA91" s="59"/>
      <c r="AB91" s="59"/>
      <c r="AC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</row>
    <row r="92" spans="1:44" ht="12.75" customHeight="1">
      <c r="A92" s="4"/>
      <c r="B92" s="103"/>
      <c r="C92" s="4"/>
      <c r="D92" s="106"/>
      <c r="E92" s="4"/>
      <c r="F92" s="59"/>
      <c r="G92" s="4"/>
      <c r="H92" s="104"/>
      <c r="I92" s="4"/>
      <c r="J92" s="4"/>
      <c r="K92" s="4"/>
      <c r="L92" s="4"/>
      <c r="M92" s="4"/>
      <c r="N92" s="59"/>
      <c r="O92" s="4"/>
      <c r="P92" s="104"/>
      <c r="Q92" s="4"/>
      <c r="R92" s="4"/>
      <c r="S92" s="4"/>
      <c r="T92" s="4"/>
      <c r="U92" s="4"/>
      <c r="V92" s="103"/>
      <c r="W92" s="104"/>
      <c r="X92" s="59"/>
      <c r="Y92" s="59"/>
      <c r="Z92" s="105"/>
      <c r="AA92" s="59"/>
      <c r="AB92" s="59"/>
      <c r="AC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</row>
    <row r="93" spans="1:44" ht="12.75" customHeight="1">
      <c r="A93" s="4"/>
      <c r="B93" s="103"/>
      <c r="C93" s="4"/>
      <c r="D93" s="106"/>
      <c r="E93" s="4"/>
      <c r="F93" s="4"/>
      <c r="G93" s="4"/>
      <c r="H93" s="4"/>
      <c r="I93" s="4"/>
      <c r="J93" s="4"/>
      <c r="K93" s="4"/>
      <c r="L93" s="4"/>
      <c r="M93" s="4"/>
      <c r="N93" s="59"/>
      <c r="O93" s="4"/>
      <c r="P93" s="104"/>
      <c r="Q93" s="4"/>
      <c r="R93" s="4"/>
      <c r="S93" s="4"/>
      <c r="T93" s="4"/>
      <c r="U93" s="4"/>
      <c r="V93" s="103"/>
      <c r="W93" s="104"/>
      <c r="X93" s="59"/>
      <c r="Y93" s="59"/>
      <c r="Z93" s="105"/>
      <c r="AA93" s="59"/>
      <c r="AB93" s="59"/>
      <c r="AC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</row>
    <row r="94" spans="1:44" ht="15">
      <c r="A94" s="4"/>
      <c r="B94" s="34"/>
      <c r="C94" s="4"/>
      <c r="D94" s="26"/>
      <c r="E94" s="4"/>
      <c r="F94" s="59"/>
      <c r="G94" s="4"/>
      <c r="H94" s="10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103"/>
      <c r="W94" s="104"/>
      <c r="X94" s="59"/>
      <c r="Y94" s="59"/>
      <c r="Z94" s="105"/>
      <c r="AA94" s="59"/>
      <c r="AB94" s="59"/>
      <c r="AC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</row>
    <row r="95" spans="1:44" ht="12.75" customHeight="1">
      <c r="A95" s="4"/>
      <c r="B95" s="103"/>
      <c r="C95" s="4"/>
      <c r="D95" s="106"/>
      <c r="E95" s="4"/>
      <c r="F95" s="59"/>
      <c r="G95" s="4"/>
      <c r="H95" s="104"/>
      <c r="I95" s="4"/>
      <c r="J95" s="59"/>
      <c r="K95" s="4"/>
      <c r="L95" s="104"/>
      <c r="M95" s="4"/>
      <c r="N95" s="4"/>
      <c r="O95" s="4"/>
      <c r="P95" s="4"/>
      <c r="Q95" s="4"/>
      <c r="R95" s="4"/>
      <c r="S95" s="4"/>
      <c r="T95" s="4"/>
      <c r="U95" s="4"/>
      <c r="V95" s="103"/>
      <c r="W95" s="104"/>
      <c r="X95" s="59"/>
      <c r="Y95" s="59"/>
      <c r="Z95" s="105"/>
      <c r="AA95" s="59"/>
      <c r="AB95" s="59"/>
      <c r="AC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</row>
    <row r="96" spans="1:44" ht="12.75" customHeight="1">
      <c r="A96" s="4"/>
      <c r="B96" s="103"/>
      <c r="C96" s="4"/>
      <c r="D96" s="106"/>
      <c r="E96" s="4"/>
      <c r="F96" s="4"/>
      <c r="G96" s="4"/>
      <c r="H96" s="4"/>
      <c r="I96" s="4"/>
      <c r="J96" s="59"/>
      <c r="K96" s="4"/>
      <c r="L96" s="104"/>
      <c r="M96" s="4"/>
      <c r="N96" s="4"/>
      <c r="O96" s="4"/>
      <c r="P96" s="4"/>
      <c r="Q96" s="4"/>
      <c r="R96" s="4"/>
      <c r="S96" s="4"/>
      <c r="T96" s="4"/>
      <c r="U96" s="4"/>
      <c r="V96" s="103"/>
      <c r="W96" s="104"/>
      <c r="X96" s="59"/>
      <c r="Y96" s="59"/>
      <c r="Z96" s="105"/>
      <c r="AA96" s="59"/>
      <c r="AB96" s="59"/>
      <c r="AC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</row>
    <row r="97" spans="1:44" ht="15">
      <c r="A97" s="4"/>
      <c r="B97" s="34"/>
      <c r="C97" s="4"/>
      <c r="D97" s="26"/>
      <c r="E97" s="4"/>
      <c r="F97" s="59"/>
      <c r="G97" s="4"/>
      <c r="H97" s="10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103"/>
      <c r="W97" s="104"/>
      <c r="X97" s="59"/>
      <c r="Y97" s="59"/>
      <c r="Z97" s="105"/>
      <c r="AA97" s="59"/>
      <c r="AB97" s="59"/>
      <c r="AC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</row>
    <row r="98" spans="1:44" ht="12.75" customHeight="1">
      <c r="A98" s="4"/>
      <c r="B98" s="103"/>
      <c r="C98" s="4"/>
      <c r="D98" s="106"/>
      <c r="E98" s="4"/>
      <c r="F98" s="59"/>
      <c r="G98" s="4"/>
      <c r="H98" s="10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103"/>
      <c r="W98" s="104"/>
      <c r="X98" s="59"/>
      <c r="Y98" s="59"/>
      <c r="Z98" s="105"/>
      <c r="AA98" s="59"/>
      <c r="AB98" s="59"/>
      <c r="AC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</row>
    <row r="99" spans="1:44" ht="12.75" customHeight="1">
      <c r="A99" s="4"/>
      <c r="B99" s="103"/>
      <c r="C99" s="4"/>
      <c r="D99" s="106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103"/>
      <c r="W99" s="104"/>
      <c r="X99" s="59"/>
      <c r="Y99" s="59"/>
      <c r="Z99" s="105"/>
      <c r="AA99" s="59"/>
      <c r="AB99" s="59"/>
      <c r="AC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</row>
    <row r="100" spans="1:44" ht="15">
      <c r="A100" s="4"/>
      <c r="B100" s="34"/>
      <c r="C100" s="4"/>
      <c r="D100" s="26"/>
      <c r="E100" s="4"/>
      <c r="F100" s="59"/>
      <c r="G100" s="4"/>
      <c r="H100" s="107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103"/>
      <c r="W100" s="104"/>
      <c r="X100" s="59"/>
      <c r="Y100" s="59"/>
      <c r="Z100" s="105"/>
      <c r="AA100" s="59"/>
      <c r="AB100" s="59"/>
      <c r="AC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</row>
    <row r="101" spans="1:44" ht="12.75" customHeight="1">
      <c r="A101" s="4"/>
      <c r="B101" s="34"/>
      <c r="C101" s="4"/>
      <c r="D101" s="106"/>
      <c r="E101" s="4"/>
      <c r="F101" s="59"/>
      <c r="G101" s="4"/>
      <c r="H101" s="107"/>
      <c r="I101" s="4"/>
      <c r="J101" s="59"/>
      <c r="K101" s="4"/>
      <c r="L101" s="94"/>
      <c r="M101" s="4"/>
      <c r="N101" s="4"/>
      <c r="O101" s="4"/>
      <c r="P101" s="4"/>
      <c r="Q101" s="4"/>
      <c r="R101" s="4"/>
      <c r="S101" s="4"/>
      <c r="T101" s="4"/>
      <c r="U101" s="4"/>
      <c r="V101" s="103"/>
      <c r="W101" s="104"/>
      <c r="X101" s="59"/>
      <c r="Y101" s="59"/>
      <c r="Z101" s="105"/>
      <c r="AA101" s="59"/>
      <c r="AB101" s="59"/>
      <c r="AC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</row>
    <row r="102" spans="1:44" ht="12.75" customHeight="1">
      <c r="A102" s="4"/>
      <c r="B102" s="34"/>
      <c r="C102" s="4"/>
      <c r="D102" s="106"/>
      <c r="E102" s="4"/>
      <c r="F102" s="4"/>
      <c r="G102" s="4"/>
      <c r="H102" s="4"/>
      <c r="I102" s="4"/>
      <c r="J102" s="59"/>
      <c r="K102" s="4"/>
      <c r="L102" s="94"/>
      <c r="M102" s="4"/>
      <c r="N102" s="4"/>
      <c r="O102" s="4"/>
      <c r="P102" s="4"/>
      <c r="Q102" s="4"/>
      <c r="R102" s="4"/>
      <c r="S102" s="4"/>
      <c r="T102" s="4"/>
      <c r="U102" s="4"/>
      <c r="V102" s="103"/>
      <c r="W102" s="104"/>
      <c r="X102" s="59"/>
      <c r="Y102" s="59"/>
      <c r="Z102" s="105"/>
      <c r="AA102" s="59"/>
      <c r="AB102" s="59"/>
      <c r="AC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</row>
    <row r="103" spans="1:44" ht="15">
      <c r="A103" s="4"/>
      <c r="B103" s="34"/>
      <c r="C103" s="4"/>
      <c r="D103" s="26"/>
      <c r="E103" s="4"/>
      <c r="F103" s="59"/>
      <c r="G103" s="4"/>
      <c r="H103" s="107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103"/>
      <c r="W103" s="104"/>
      <c r="X103" s="59"/>
      <c r="Y103" s="59"/>
      <c r="Z103" s="105"/>
      <c r="AA103" s="59"/>
      <c r="AB103" s="59"/>
      <c r="AC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</row>
    <row r="104" spans="1:44" ht="12.75" customHeight="1">
      <c r="A104" s="4"/>
      <c r="B104" s="103"/>
      <c r="C104" s="4"/>
      <c r="D104" s="106"/>
      <c r="E104" s="4"/>
      <c r="F104" s="59"/>
      <c r="G104" s="4"/>
      <c r="H104" s="107"/>
      <c r="I104" s="4"/>
      <c r="J104" s="4"/>
      <c r="K104" s="4"/>
      <c r="L104" s="4"/>
      <c r="M104" s="4"/>
      <c r="N104" s="59"/>
      <c r="O104" s="4"/>
      <c r="P104" s="94"/>
      <c r="Q104" s="4"/>
      <c r="R104" s="4"/>
      <c r="S104" s="4"/>
      <c r="T104" s="4"/>
      <c r="U104" s="4"/>
      <c r="V104" s="103"/>
      <c r="W104" s="104"/>
      <c r="X104" s="59"/>
      <c r="Y104" s="59"/>
      <c r="Z104" s="105"/>
      <c r="AA104" s="59"/>
      <c r="AB104" s="59"/>
      <c r="AC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</row>
    <row r="105" spans="1:44" ht="12.75" customHeight="1">
      <c r="A105" s="4"/>
      <c r="B105" s="103"/>
      <c r="C105" s="4"/>
      <c r="D105" s="106"/>
      <c r="E105" s="4"/>
      <c r="F105" s="4"/>
      <c r="G105" s="4"/>
      <c r="H105" s="4"/>
      <c r="I105" s="4"/>
      <c r="J105" s="4"/>
      <c r="K105" s="4"/>
      <c r="L105" s="4"/>
      <c r="M105" s="4"/>
      <c r="N105" s="59"/>
      <c r="O105" s="4"/>
      <c r="P105" s="94"/>
      <c r="Q105" s="4"/>
      <c r="R105" s="4"/>
      <c r="S105" s="4"/>
      <c r="T105" s="4"/>
      <c r="U105" s="4"/>
      <c r="V105" s="103"/>
      <c r="W105" s="104"/>
      <c r="X105" s="59"/>
      <c r="Y105" s="59"/>
      <c r="Z105" s="105"/>
      <c r="AA105" s="59"/>
      <c r="AB105" s="59"/>
      <c r="AC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</row>
    <row r="106" spans="1:44" ht="15">
      <c r="A106" s="4"/>
      <c r="B106" s="34"/>
      <c r="C106" s="4"/>
      <c r="D106" s="26"/>
      <c r="E106" s="4"/>
      <c r="F106" s="59"/>
      <c r="G106" s="4"/>
      <c r="H106" s="107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103"/>
      <c r="W106" s="104"/>
      <c r="X106" s="59"/>
      <c r="Y106" s="59"/>
      <c r="Z106" s="105"/>
      <c r="AA106" s="59"/>
      <c r="AB106" s="59"/>
      <c r="AC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</row>
    <row r="107" spans="1:44" ht="12.75" customHeight="1">
      <c r="A107" s="4"/>
      <c r="B107" s="103"/>
      <c r="C107" s="4"/>
      <c r="D107" s="106"/>
      <c r="E107" s="4"/>
      <c r="F107" s="59"/>
      <c r="G107" s="4"/>
      <c r="H107" s="107"/>
      <c r="I107" s="4"/>
      <c r="J107" s="59"/>
      <c r="K107" s="4"/>
      <c r="L107" s="94"/>
      <c r="M107" s="4"/>
      <c r="N107" s="4"/>
      <c r="O107" s="4"/>
      <c r="P107" s="4"/>
      <c r="Q107" s="4"/>
      <c r="R107" s="4"/>
      <c r="S107" s="4"/>
      <c r="T107" s="4"/>
      <c r="U107" s="4"/>
      <c r="V107" s="103"/>
      <c r="W107" s="104"/>
      <c r="X107" s="59"/>
      <c r="Y107" s="59"/>
      <c r="Z107" s="105"/>
      <c r="AA107" s="59"/>
      <c r="AB107" s="59"/>
      <c r="AC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</row>
    <row r="108" spans="1:44" ht="12.75" customHeight="1">
      <c r="A108" s="4"/>
      <c r="B108" s="103"/>
      <c r="C108" s="4"/>
      <c r="D108" s="106"/>
      <c r="E108" s="4"/>
      <c r="F108" s="4"/>
      <c r="G108" s="4"/>
      <c r="H108" s="4"/>
      <c r="I108" s="4"/>
      <c r="J108" s="59"/>
      <c r="K108" s="4"/>
      <c r="L108" s="94"/>
      <c r="M108" s="4"/>
      <c r="N108" s="4"/>
      <c r="O108" s="4"/>
      <c r="P108" s="4"/>
      <c r="Q108" s="4"/>
      <c r="R108" s="4"/>
      <c r="S108" s="4"/>
      <c r="T108" s="4"/>
      <c r="U108" s="4"/>
      <c r="V108" s="103"/>
      <c r="W108" s="104"/>
      <c r="X108" s="59"/>
      <c r="Y108" s="59"/>
      <c r="Z108" s="105"/>
      <c r="AA108" s="59"/>
      <c r="AB108" s="59"/>
      <c r="AC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</row>
    <row r="109" spans="1:44" ht="15">
      <c r="A109" s="4"/>
      <c r="B109" s="34"/>
      <c r="C109" s="4"/>
      <c r="D109" s="26"/>
      <c r="E109" s="4"/>
      <c r="F109" s="59"/>
      <c r="G109" s="4"/>
      <c r="H109" s="107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103"/>
      <c r="W109" s="104"/>
      <c r="X109" s="59"/>
      <c r="Y109" s="59"/>
      <c r="Z109" s="105"/>
      <c r="AA109" s="59"/>
      <c r="AB109" s="59"/>
      <c r="AC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</row>
    <row r="110" spans="1:44" ht="12.75" customHeight="1">
      <c r="A110" s="4"/>
      <c r="B110" s="103"/>
      <c r="C110" s="4"/>
      <c r="D110" s="104"/>
      <c r="E110" s="4"/>
      <c r="F110" s="59"/>
      <c r="G110" s="4"/>
      <c r="H110" s="107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94"/>
      <c r="U110" s="4"/>
      <c r="V110" s="103"/>
      <c r="W110" s="104"/>
      <c r="X110" s="59"/>
      <c r="Y110" s="59"/>
      <c r="Z110" s="105"/>
      <c r="AA110" s="59"/>
      <c r="AB110" s="59"/>
      <c r="AC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</row>
    <row r="111" spans="1:44" ht="12.75" customHeight="1">
      <c r="A111" s="4"/>
      <c r="B111" s="103"/>
      <c r="C111" s="4"/>
      <c r="D111" s="10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94"/>
      <c r="U111" s="4"/>
      <c r="V111" s="103"/>
      <c r="W111" s="104"/>
      <c r="X111" s="59"/>
      <c r="Y111" s="59"/>
      <c r="Z111" s="105"/>
      <c r="AA111" s="59"/>
      <c r="AB111" s="59"/>
      <c r="AC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</row>
    <row r="112" spans="1:44" ht="15">
      <c r="A112" s="4"/>
      <c r="B112" s="34"/>
      <c r="C112" s="4"/>
      <c r="D112" s="26"/>
      <c r="E112" s="4"/>
      <c r="F112" s="59"/>
      <c r="G112" s="4"/>
      <c r="H112" s="107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103"/>
      <c r="W112" s="104"/>
      <c r="X112" s="59"/>
      <c r="Y112" s="59"/>
      <c r="Z112" s="105"/>
      <c r="AA112" s="59"/>
      <c r="AB112" s="59"/>
      <c r="AC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</row>
    <row r="113" spans="1:44" ht="12.75" customHeight="1">
      <c r="A113" s="4"/>
      <c r="B113" s="103"/>
      <c r="C113" s="4"/>
      <c r="D113" s="106"/>
      <c r="E113" s="4"/>
      <c r="F113" s="59"/>
      <c r="G113" s="4"/>
      <c r="H113" s="107"/>
      <c r="I113" s="4"/>
      <c r="J113" s="59"/>
      <c r="K113" s="4"/>
      <c r="L113" s="94"/>
      <c r="M113" s="4"/>
      <c r="N113" s="4"/>
      <c r="O113" s="4"/>
      <c r="P113" s="4"/>
      <c r="Q113" s="4"/>
      <c r="R113" s="4"/>
      <c r="S113" s="4"/>
      <c r="T113" s="4"/>
      <c r="U113" s="4"/>
      <c r="V113" s="103"/>
      <c r="W113" s="104"/>
      <c r="X113" s="59"/>
      <c r="Y113" s="59"/>
      <c r="Z113" s="105"/>
      <c r="AA113" s="59"/>
      <c r="AB113" s="59"/>
      <c r="AC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</row>
    <row r="114" spans="1:44" ht="12.75" customHeight="1">
      <c r="A114" s="4"/>
      <c r="B114" s="103"/>
      <c r="C114" s="4"/>
      <c r="D114" s="106"/>
      <c r="E114" s="4"/>
      <c r="F114" s="4"/>
      <c r="G114" s="4"/>
      <c r="H114" s="4"/>
      <c r="I114" s="4"/>
      <c r="J114" s="59"/>
      <c r="K114" s="4"/>
      <c r="L114" s="94"/>
      <c r="M114" s="4"/>
      <c r="N114" s="4"/>
      <c r="O114" s="4"/>
      <c r="P114" s="4"/>
      <c r="Q114" s="4"/>
      <c r="R114" s="4"/>
      <c r="S114" s="4"/>
      <c r="T114" s="4"/>
      <c r="U114" s="4"/>
      <c r="V114" s="103"/>
      <c r="W114" s="104"/>
      <c r="X114" s="59"/>
      <c r="Y114" s="59"/>
      <c r="Z114" s="105"/>
      <c r="AA114" s="59"/>
      <c r="AB114" s="59"/>
      <c r="AC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</row>
    <row r="115" spans="1:44" ht="15">
      <c r="A115" s="4"/>
      <c r="B115" s="34"/>
      <c r="C115" s="4"/>
      <c r="D115" s="26"/>
      <c r="E115" s="4"/>
      <c r="F115" s="59"/>
      <c r="G115" s="4"/>
      <c r="H115" s="107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103"/>
      <c r="W115" s="104"/>
      <c r="X115" s="59"/>
      <c r="Y115" s="59"/>
      <c r="Z115" s="105"/>
      <c r="AA115" s="59"/>
      <c r="AB115" s="59"/>
      <c r="AC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</row>
    <row r="116" spans="1:44" ht="12.75" customHeight="1">
      <c r="A116" s="4"/>
      <c r="B116" s="103"/>
      <c r="C116" s="4"/>
      <c r="D116" s="106"/>
      <c r="E116" s="4"/>
      <c r="F116" s="59"/>
      <c r="G116" s="4"/>
      <c r="H116" s="107"/>
      <c r="I116" s="4"/>
      <c r="J116" s="4"/>
      <c r="K116" s="4"/>
      <c r="L116" s="4"/>
      <c r="M116" s="4"/>
      <c r="N116" s="59"/>
      <c r="O116" s="4"/>
      <c r="P116" s="94"/>
      <c r="Q116" s="4"/>
      <c r="R116" s="4"/>
      <c r="S116" s="4"/>
      <c r="T116" s="4"/>
      <c r="U116" s="4"/>
      <c r="V116" s="103"/>
      <c r="W116" s="104"/>
      <c r="X116" s="59"/>
      <c r="Y116" s="59"/>
      <c r="Z116" s="105"/>
      <c r="AA116" s="59"/>
      <c r="AB116" s="59"/>
      <c r="AC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</row>
    <row r="117" spans="1:44" ht="12.75" customHeight="1">
      <c r="A117" s="4"/>
      <c r="B117" s="103"/>
      <c r="C117" s="4"/>
      <c r="D117" s="106"/>
      <c r="E117" s="4"/>
      <c r="F117" s="4"/>
      <c r="G117" s="4"/>
      <c r="H117" s="4"/>
      <c r="I117" s="4"/>
      <c r="J117" s="4"/>
      <c r="K117" s="4"/>
      <c r="L117" s="4"/>
      <c r="M117" s="4"/>
      <c r="N117" s="59"/>
      <c r="O117" s="4"/>
      <c r="P117" s="94"/>
      <c r="Q117" s="4"/>
      <c r="R117" s="4"/>
      <c r="S117" s="4"/>
      <c r="T117" s="4"/>
      <c r="U117" s="4"/>
      <c r="V117" s="103"/>
      <c r="W117" s="104"/>
      <c r="X117" s="59"/>
      <c r="Y117" s="59"/>
      <c r="Z117" s="105"/>
      <c r="AA117" s="59"/>
      <c r="AB117" s="59"/>
      <c r="AC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</row>
    <row r="118" spans="1:44" ht="15">
      <c r="A118" s="4"/>
      <c r="B118" s="34"/>
      <c r="C118" s="4"/>
      <c r="D118" s="26"/>
      <c r="E118" s="4"/>
      <c r="F118" s="59"/>
      <c r="G118" s="4"/>
      <c r="H118" s="107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103"/>
      <c r="W118" s="104"/>
      <c r="X118" s="59"/>
      <c r="Y118" s="59"/>
      <c r="Z118" s="105"/>
      <c r="AA118" s="59"/>
      <c r="AB118" s="59"/>
      <c r="AC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</row>
    <row r="119" spans="1:44" ht="12.75" customHeight="1">
      <c r="A119" s="4"/>
      <c r="B119" s="103"/>
      <c r="C119" s="4"/>
      <c r="D119" s="106"/>
      <c r="E119" s="4"/>
      <c r="F119" s="59"/>
      <c r="G119" s="4"/>
      <c r="H119" s="107"/>
      <c r="I119" s="4"/>
      <c r="J119" s="59"/>
      <c r="K119" s="4"/>
      <c r="L119" s="94"/>
      <c r="M119" s="4"/>
      <c r="N119" s="4"/>
      <c r="O119" s="4"/>
      <c r="P119" s="4"/>
      <c r="Q119" s="4"/>
      <c r="R119" s="4"/>
      <c r="S119" s="4"/>
      <c r="T119" s="4"/>
      <c r="U119" s="4"/>
      <c r="V119" s="103"/>
      <c r="W119" s="104"/>
      <c r="X119" s="59"/>
      <c r="Y119" s="59"/>
      <c r="Z119" s="105"/>
      <c r="AA119" s="59"/>
      <c r="AB119" s="59"/>
      <c r="AC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</row>
    <row r="120" spans="1:44" ht="12.75" customHeight="1">
      <c r="A120" s="4"/>
      <c r="B120" s="103"/>
      <c r="C120" s="4"/>
      <c r="D120" s="106"/>
      <c r="E120" s="4"/>
      <c r="F120" s="4"/>
      <c r="G120" s="4"/>
      <c r="H120" s="4"/>
      <c r="I120" s="4"/>
      <c r="J120" s="59"/>
      <c r="K120" s="4"/>
      <c r="L120" s="94"/>
      <c r="M120" s="4"/>
      <c r="N120" s="4"/>
      <c r="O120" s="4"/>
      <c r="P120" s="4"/>
      <c r="Q120" s="4"/>
      <c r="R120" s="4"/>
      <c r="S120" s="4"/>
      <c r="T120" s="4"/>
      <c r="U120" s="4"/>
      <c r="V120" s="103"/>
      <c r="W120" s="104"/>
      <c r="X120" s="59"/>
      <c r="Y120" s="59"/>
      <c r="Z120" s="105"/>
      <c r="AA120" s="59"/>
      <c r="AB120" s="59"/>
      <c r="AC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</row>
    <row r="121" spans="1:44" ht="15">
      <c r="A121" s="4"/>
      <c r="B121" s="34"/>
      <c r="C121" s="4"/>
      <c r="D121" s="26"/>
      <c r="E121" s="4"/>
      <c r="F121" s="59"/>
      <c r="G121" s="4"/>
      <c r="H121" s="107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103"/>
      <c r="W121" s="104"/>
      <c r="X121" s="59"/>
      <c r="Y121" s="59"/>
      <c r="Z121" s="105"/>
      <c r="AA121" s="59"/>
      <c r="AB121" s="59"/>
      <c r="AC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</row>
    <row r="122" spans="1:29" ht="12.75">
      <c r="A122" s="4"/>
      <c r="B122" s="103"/>
      <c r="C122" s="4"/>
      <c r="D122" s="106"/>
      <c r="E122" s="4"/>
      <c r="F122" s="59"/>
      <c r="G122" s="4"/>
      <c r="H122" s="107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103"/>
      <c r="W122" s="104"/>
      <c r="X122" s="59"/>
      <c r="Y122" s="59"/>
      <c r="Z122" s="105"/>
      <c r="AA122" s="59"/>
      <c r="AB122" s="59"/>
      <c r="AC122" s="4"/>
    </row>
    <row r="123" spans="1:29" ht="12.75">
      <c r="A123" s="4"/>
      <c r="B123" s="103"/>
      <c r="C123" s="4"/>
      <c r="D123" s="106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103"/>
      <c r="W123" s="104"/>
      <c r="X123" s="59"/>
      <c r="Y123" s="59"/>
      <c r="Z123" s="105"/>
      <c r="AA123" s="59"/>
      <c r="AB123" s="59"/>
      <c r="AC123" s="4"/>
    </row>
    <row r="124" spans="1:29" ht="15">
      <c r="A124" s="4"/>
      <c r="B124" s="34"/>
      <c r="C124" s="4"/>
      <c r="D124" s="26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96"/>
      <c r="Q124" s="96"/>
      <c r="R124" s="96"/>
      <c r="S124" s="4"/>
      <c r="T124" s="4"/>
      <c r="U124" s="4"/>
      <c r="V124" s="103"/>
      <c r="W124" s="104"/>
      <c r="X124" s="59"/>
      <c r="Y124" s="59"/>
      <c r="Z124" s="105"/>
      <c r="AA124" s="59"/>
      <c r="AB124" s="59"/>
      <c r="AC124" s="4"/>
    </row>
    <row r="125" spans="1:29" ht="12.75">
      <c r="A125" s="4"/>
      <c r="B125" s="103"/>
      <c r="C125" s="4"/>
      <c r="D125" s="106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103"/>
      <c r="W125" s="104"/>
      <c r="X125" s="59"/>
      <c r="Y125" s="59"/>
      <c r="Z125" s="105"/>
      <c r="AA125" s="59"/>
      <c r="AB125" s="59"/>
      <c r="AC125" s="4"/>
    </row>
    <row r="126" spans="1:29" ht="12.75">
      <c r="A126" s="4"/>
      <c r="B126" s="103"/>
      <c r="C126" s="4"/>
      <c r="D126" s="106"/>
      <c r="E126" s="4"/>
      <c r="F126" s="4"/>
      <c r="G126" s="4"/>
      <c r="H126" s="4"/>
      <c r="I126" s="96"/>
      <c r="J126" s="96"/>
      <c r="K126" s="96"/>
      <c r="L126" s="96"/>
      <c r="M126" s="4"/>
      <c r="N126" s="4"/>
      <c r="O126" s="4"/>
      <c r="P126" s="4"/>
      <c r="Q126" s="4"/>
      <c r="R126" s="4"/>
      <c r="S126" s="4"/>
      <c r="T126" s="4"/>
      <c r="U126" s="4"/>
      <c r="V126" s="103"/>
      <c r="W126" s="104"/>
      <c r="X126" s="59"/>
      <c r="Y126" s="59"/>
      <c r="Z126" s="105"/>
      <c r="AA126" s="59"/>
      <c r="AB126" s="59"/>
      <c r="AC126" s="4"/>
    </row>
    <row r="127" spans="1:29" ht="15">
      <c r="A127" s="4"/>
      <c r="B127" s="34"/>
      <c r="C127" s="4"/>
      <c r="D127" s="26"/>
      <c r="E127" s="4"/>
      <c r="F127" s="4"/>
      <c r="G127" s="4"/>
      <c r="H127" s="4"/>
      <c r="I127" s="4"/>
      <c r="J127" s="59"/>
      <c r="K127" s="108"/>
      <c r="L127" s="106"/>
      <c r="M127" s="4"/>
      <c r="N127" s="59"/>
      <c r="O127" s="5"/>
      <c r="P127" s="106"/>
      <c r="Q127" s="4"/>
      <c r="R127" s="4"/>
      <c r="S127" s="4"/>
      <c r="T127" s="4"/>
      <c r="U127" s="4"/>
      <c r="V127" s="103"/>
      <c r="W127" s="104"/>
      <c r="X127" s="59"/>
      <c r="Y127" s="59"/>
      <c r="Z127" s="105"/>
      <c r="AA127" s="59"/>
      <c r="AB127" s="59"/>
      <c r="AC127" s="4"/>
    </row>
    <row r="128" spans="1:29" ht="12.75">
      <c r="A128" s="4"/>
      <c r="B128" s="103"/>
      <c r="C128" s="4"/>
      <c r="D128" s="106"/>
      <c r="E128" s="4"/>
      <c r="F128" s="4"/>
      <c r="G128" s="4"/>
      <c r="H128" s="4"/>
      <c r="I128" s="4"/>
      <c r="J128" s="59"/>
      <c r="K128" s="108"/>
      <c r="L128" s="106"/>
      <c r="M128" s="4"/>
      <c r="N128" s="59"/>
      <c r="O128" s="5"/>
      <c r="P128" s="106"/>
      <c r="Q128" s="4"/>
      <c r="R128" s="4"/>
      <c r="S128" s="4"/>
      <c r="T128" s="4"/>
      <c r="U128" s="4"/>
      <c r="V128" s="96"/>
      <c r="W128" s="96"/>
      <c r="X128" s="96"/>
      <c r="Y128" s="96"/>
      <c r="Z128" s="96"/>
      <c r="AA128" s="4"/>
      <c r="AB128" s="4"/>
      <c r="AC128" s="4"/>
    </row>
    <row r="129" spans="1:29" ht="12.75">
      <c r="A129" s="4"/>
      <c r="B129" s="103"/>
      <c r="C129" s="4"/>
      <c r="D129" s="106"/>
      <c r="E129" s="4"/>
      <c r="F129" s="4"/>
      <c r="G129" s="4"/>
      <c r="H129" s="4"/>
      <c r="I129" s="4"/>
      <c r="J129" s="5"/>
      <c r="K129" s="108"/>
      <c r="L129" s="108"/>
      <c r="M129" s="4"/>
      <c r="N129" s="5"/>
      <c r="O129" s="4"/>
      <c r="P129" s="108"/>
      <c r="Q129" s="4"/>
      <c r="R129" s="59"/>
      <c r="S129" s="4"/>
      <c r="T129" s="94"/>
      <c r="U129" s="4"/>
      <c r="V129" s="4"/>
      <c r="W129" s="4"/>
      <c r="X129" s="59"/>
      <c r="Y129" s="4"/>
      <c r="Z129" s="109"/>
      <c r="AA129" s="109"/>
      <c r="AB129" s="109"/>
      <c r="AC129" s="4"/>
    </row>
    <row r="130" spans="1:29" ht="15">
      <c r="A130" s="4"/>
      <c r="B130" s="34"/>
      <c r="C130" s="4"/>
      <c r="D130" s="26"/>
      <c r="E130" s="4"/>
      <c r="F130" s="4"/>
      <c r="G130" s="4"/>
      <c r="H130" s="4"/>
      <c r="I130" s="4"/>
      <c r="J130" s="59"/>
      <c r="K130" s="108"/>
      <c r="L130" s="106"/>
      <c r="M130" s="4"/>
      <c r="N130" s="59"/>
      <c r="O130" s="4"/>
      <c r="P130" s="106"/>
      <c r="Q130" s="4"/>
      <c r="R130" s="59"/>
      <c r="S130" s="4"/>
      <c r="T130" s="94"/>
      <c r="U130" s="4"/>
      <c r="V130" s="4"/>
      <c r="W130" s="4"/>
      <c r="X130" s="59"/>
      <c r="Y130" s="4"/>
      <c r="Z130" s="109"/>
      <c r="AA130" s="109"/>
      <c r="AB130" s="109"/>
      <c r="AC130" s="4"/>
    </row>
    <row r="131" spans="1:29" ht="12.75">
      <c r="A131" s="4"/>
      <c r="B131" s="103"/>
      <c r="C131" s="4"/>
      <c r="D131" s="106"/>
      <c r="E131" s="4"/>
      <c r="F131" s="4"/>
      <c r="G131" s="4"/>
      <c r="H131" s="4"/>
      <c r="I131" s="4"/>
      <c r="J131" s="59"/>
      <c r="K131" s="108"/>
      <c r="L131" s="106"/>
      <c r="M131" s="4"/>
      <c r="N131" s="59"/>
      <c r="O131" s="4"/>
      <c r="P131" s="106"/>
      <c r="Q131" s="4"/>
      <c r="R131" s="5"/>
      <c r="S131" s="4"/>
      <c r="T131" s="4"/>
      <c r="U131" s="4"/>
      <c r="V131" s="4"/>
      <c r="W131" s="4"/>
      <c r="X131" s="5"/>
      <c r="Y131" s="5"/>
      <c r="Z131" s="5"/>
      <c r="AA131" s="5"/>
      <c r="AB131" s="4"/>
      <c r="AC131" s="4"/>
    </row>
    <row r="132" spans="1:29" ht="12.75">
      <c r="A132" s="4"/>
      <c r="B132" s="103"/>
      <c r="C132" s="4"/>
      <c r="D132" s="106"/>
      <c r="E132" s="4"/>
      <c r="F132" s="4"/>
      <c r="G132" s="4"/>
      <c r="H132" s="4"/>
      <c r="I132" s="4"/>
      <c r="J132" s="5"/>
      <c r="K132" s="108"/>
      <c r="L132" s="108"/>
      <c r="M132" s="4"/>
      <c r="N132" s="5"/>
      <c r="O132" s="4"/>
      <c r="P132" s="108"/>
      <c r="Q132" s="4"/>
      <c r="R132" s="59"/>
      <c r="S132" s="4"/>
      <c r="T132" s="104"/>
      <c r="U132" s="4"/>
      <c r="V132" s="4"/>
      <c r="W132" s="4"/>
      <c r="X132" s="59"/>
      <c r="Y132" s="5"/>
      <c r="Z132" s="109"/>
      <c r="AA132" s="109"/>
      <c r="AB132" s="109"/>
      <c r="AC132" s="4"/>
    </row>
    <row r="133" spans="1:29" ht="15">
      <c r="A133" s="4"/>
      <c r="B133" s="34"/>
      <c r="C133" s="4"/>
      <c r="D133" s="26"/>
      <c r="E133" s="4"/>
      <c r="F133" s="4"/>
      <c r="G133" s="4"/>
      <c r="H133" s="4"/>
      <c r="I133" s="4"/>
      <c r="J133" s="5"/>
      <c r="K133" s="108"/>
      <c r="L133" s="108"/>
      <c r="M133" s="4"/>
      <c r="N133" s="59"/>
      <c r="O133" s="4"/>
      <c r="P133" s="106"/>
      <c r="Q133" s="4"/>
      <c r="R133" s="59"/>
      <c r="S133" s="4"/>
      <c r="T133" s="104"/>
      <c r="U133" s="4"/>
      <c r="V133" s="4"/>
      <c r="W133" s="4"/>
      <c r="X133" s="59"/>
      <c r="Y133" s="4"/>
      <c r="Z133" s="109"/>
      <c r="AA133" s="109"/>
      <c r="AB133" s="109"/>
      <c r="AC133" s="4"/>
    </row>
    <row r="134" spans="1:29" ht="12.75">
      <c r="A134" s="4"/>
      <c r="B134" s="103"/>
      <c r="C134" s="4"/>
      <c r="D134" s="104"/>
      <c r="E134" s="4"/>
      <c r="F134" s="4"/>
      <c r="G134" s="4"/>
      <c r="H134" s="4"/>
      <c r="I134" s="4"/>
      <c r="J134" s="5"/>
      <c r="K134" s="108"/>
      <c r="L134" s="108"/>
      <c r="M134" s="4"/>
      <c r="N134" s="59"/>
      <c r="O134" s="4"/>
      <c r="P134" s="106"/>
      <c r="Q134" s="4"/>
      <c r="R134" s="5"/>
      <c r="S134" s="4"/>
      <c r="T134" s="4"/>
      <c r="U134" s="4"/>
      <c r="V134" s="5"/>
      <c r="W134" s="4"/>
      <c r="X134" s="4"/>
      <c r="Y134" s="4"/>
      <c r="Z134" s="4"/>
      <c r="AA134" s="4"/>
      <c r="AB134" s="4"/>
      <c r="AC134" s="4"/>
    </row>
    <row r="135" spans="1:29" ht="12.75">
      <c r="A135" s="4"/>
      <c r="B135" s="103"/>
      <c r="C135" s="4"/>
      <c r="D135" s="104"/>
      <c r="E135" s="4"/>
      <c r="F135" s="4"/>
      <c r="G135" s="4"/>
      <c r="H135" s="4"/>
      <c r="I135" s="4"/>
      <c r="J135" s="103"/>
      <c r="K135" s="106"/>
      <c r="L135" s="106"/>
      <c r="M135" s="4"/>
      <c r="N135" s="5"/>
      <c r="O135" s="4"/>
      <c r="P135" s="108"/>
      <c r="Q135" s="4"/>
      <c r="R135" s="5"/>
      <c r="S135" s="4"/>
      <c r="T135" s="4"/>
      <c r="U135" s="59"/>
      <c r="V135" s="4"/>
      <c r="W135" s="109"/>
      <c r="X135" s="109"/>
      <c r="Y135" s="4"/>
      <c r="Z135" s="4"/>
      <c r="AA135" s="4"/>
      <c r="AB135" s="4"/>
      <c r="AC135" s="4"/>
    </row>
    <row r="136" spans="1:29" ht="15">
      <c r="A136" s="4"/>
      <c r="B136" s="34"/>
      <c r="C136" s="4"/>
      <c r="D136" s="26"/>
      <c r="E136" s="4"/>
      <c r="F136" s="4"/>
      <c r="G136" s="4"/>
      <c r="H136" s="4"/>
      <c r="I136" s="4"/>
      <c r="J136" s="103"/>
      <c r="K136" s="106"/>
      <c r="L136" s="106"/>
      <c r="M136" s="4"/>
      <c r="N136" s="59"/>
      <c r="O136" s="4"/>
      <c r="P136" s="106"/>
      <c r="Q136" s="4"/>
      <c r="R136" s="4"/>
      <c r="S136" s="4"/>
      <c r="T136" s="4"/>
      <c r="U136" s="59"/>
      <c r="V136" s="4"/>
      <c r="W136" s="109"/>
      <c r="X136" s="109"/>
      <c r="Y136" s="4"/>
      <c r="Z136" s="4"/>
      <c r="AA136" s="4"/>
      <c r="AB136" s="4"/>
      <c r="AC136" s="4"/>
    </row>
    <row r="137" spans="1:29" ht="12.75">
      <c r="A137" s="4"/>
      <c r="B137" s="103"/>
      <c r="C137" s="4"/>
      <c r="D137" s="106"/>
      <c r="E137" s="4"/>
      <c r="F137" s="4"/>
      <c r="G137" s="4"/>
      <c r="H137" s="4"/>
      <c r="I137" s="4"/>
      <c r="J137" s="4"/>
      <c r="K137" s="4"/>
      <c r="L137" s="4"/>
      <c r="M137" s="4"/>
      <c r="N137" s="59"/>
      <c r="O137" s="4"/>
      <c r="P137" s="106"/>
      <c r="Q137" s="4"/>
      <c r="R137" s="4"/>
      <c r="S137" s="4"/>
      <c r="T137" s="4"/>
      <c r="U137" s="5"/>
      <c r="V137" s="4"/>
      <c r="W137" s="108"/>
      <c r="X137" s="108"/>
      <c r="Y137" s="4"/>
      <c r="Z137" s="4"/>
      <c r="AA137" s="4"/>
      <c r="AB137" s="4"/>
      <c r="AC137" s="4"/>
    </row>
    <row r="138" spans="1:29" ht="12.75">
      <c r="A138" s="4"/>
      <c r="B138" s="103"/>
      <c r="C138" s="4"/>
      <c r="D138" s="106"/>
      <c r="E138" s="4"/>
      <c r="F138" s="4"/>
      <c r="G138" s="4"/>
      <c r="H138" s="4"/>
      <c r="I138" s="4"/>
      <c r="J138" s="96"/>
      <c r="K138" s="96"/>
      <c r="L138" s="96"/>
      <c r="M138" s="4"/>
      <c r="N138" s="4"/>
      <c r="O138" s="4"/>
      <c r="P138" s="4"/>
      <c r="Q138" s="4"/>
      <c r="R138" s="4"/>
      <c r="S138" s="4"/>
      <c r="T138" s="4"/>
      <c r="U138" s="59"/>
      <c r="V138" s="4"/>
      <c r="W138" s="109"/>
      <c r="X138" s="109"/>
      <c r="Y138" s="4"/>
      <c r="Z138" s="4"/>
      <c r="AA138" s="4"/>
      <c r="AB138" s="4"/>
      <c r="AC138" s="4"/>
    </row>
    <row r="139" spans="1:29" ht="15">
      <c r="A139" s="4"/>
      <c r="B139" s="4"/>
      <c r="C139" s="4"/>
      <c r="D139" s="26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100"/>
      <c r="S139" s="4"/>
      <c r="T139" s="4"/>
      <c r="U139" s="59"/>
      <c r="V139" s="4"/>
      <c r="W139" s="109"/>
      <c r="X139" s="109"/>
      <c r="Y139" s="4"/>
      <c r="Z139" s="4"/>
      <c r="AA139" s="4"/>
      <c r="AB139" s="4"/>
      <c r="AC139" s="4"/>
    </row>
    <row r="140" spans="1:29" ht="15">
      <c r="A140" s="4"/>
      <c r="B140" s="4"/>
      <c r="C140" s="4"/>
      <c r="D140" s="27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ht="15">
      <c r="A141" s="4"/>
      <c r="B141" s="4"/>
      <c r="C141" s="4"/>
      <c r="D141" s="27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103"/>
      <c r="V141" s="94"/>
      <c r="W141" s="94"/>
      <c r="X141" s="94"/>
      <c r="Y141" s="4"/>
      <c r="Z141" s="4"/>
      <c r="AA141" s="4"/>
      <c r="AB141" s="4"/>
      <c r="AC141" s="4"/>
    </row>
    <row r="142" spans="1:29" ht="24" customHeight="1">
      <c r="A142" s="4"/>
      <c r="B142" s="4"/>
      <c r="C142" s="4"/>
      <c r="D142" s="27"/>
      <c r="E142" s="4"/>
      <c r="F142" s="4"/>
      <c r="G142" s="4"/>
      <c r="H142" s="4"/>
      <c r="I142" s="4"/>
      <c r="J142" s="4"/>
      <c r="K142" s="4"/>
      <c r="L142" s="4"/>
      <c r="M142" s="98"/>
      <c r="N142" s="4"/>
      <c r="O142" s="4"/>
      <c r="P142" s="4"/>
      <c r="Q142" s="87"/>
      <c r="R142" s="87"/>
      <c r="S142" s="87"/>
      <c r="T142" s="87"/>
      <c r="U142" s="103"/>
      <c r="V142" s="94"/>
      <c r="W142" s="94"/>
      <c r="X142" s="94"/>
      <c r="Y142" s="4"/>
      <c r="Z142" s="100"/>
      <c r="AA142" s="4"/>
      <c r="AB142" s="4"/>
      <c r="AC142" s="4"/>
    </row>
    <row r="143" spans="1:29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</sheetData>
  <sheetProtection/>
  <mergeCells count="685">
    <mergeCell ref="AC53:AC54"/>
    <mergeCell ref="AC55:AC56"/>
    <mergeCell ref="AC45:AC46"/>
    <mergeCell ref="AC47:AC48"/>
    <mergeCell ref="AC49:AC50"/>
    <mergeCell ref="AC51:AC52"/>
    <mergeCell ref="AC37:AC38"/>
    <mergeCell ref="AC39:AC40"/>
    <mergeCell ref="AC41:AC42"/>
    <mergeCell ref="AC43:AC44"/>
    <mergeCell ref="AC29:AC30"/>
    <mergeCell ref="AC31:AC32"/>
    <mergeCell ref="AC33:AC34"/>
    <mergeCell ref="AC35:AC36"/>
    <mergeCell ref="AC21:AC22"/>
    <mergeCell ref="AC23:AC24"/>
    <mergeCell ref="AC25:AC26"/>
    <mergeCell ref="AC27:AC28"/>
    <mergeCell ref="AC13:AC14"/>
    <mergeCell ref="AC15:AC16"/>
    <mergeCell ref="AC17:AC18"/>
    <mergeCell ref="AC19:AC20"/>
    <mergeCell ref="AC5:AC6"/>
    <mergeCell ref="AC7:AC8"/>
    <mergeCell ref="AC9:AC10"/>
    <mergeCell ref="AC11:AC12"/>
    <mergeCell ref="B137:B138"/>
    <mergeCell ref="R129:R130"/>
    <mergeCell ref="R132:R133"/>
    <mergeCell ref="P130:P131"/>
    <mergeCell ref="D131:D132"/>
    <mergeCell ref="N130:N131"/>
    <mergeCell ref="N133:N134"/>
    <mergeCell ref="L130:L131"/>
    <mergeCell ref="B131:B132"/>
    <mergeCell ref="B134:B135"/>
    <mergeCell ref="F121:F122"/>
    <mergeCell ref="B122:B123"/>
    <mergeCell ref="B125:B126"/>
    <mergeCell ref="J127:J128"/>
    <mergeCell ref="B128:B129"/>
    <mergeCell ref="D134:D135"/>
    <mergeCell ref="J135:J136"/>
    <mergeCell ref="B113:B114"/>
    <mergeCell ref="F115:F116"/>
    <mergeCell ref="F118:F119"/>
    <mergeCell ref="B116:B117"/>
    <mergeCell ref="B119:B120"/>
    <mergeCell ref="D128:D129"/>
    <mergeCell ref="J130:J131"/>
    <mergeCell ref="N127:N128"/>
    <mergeCell ref="F112:F113"/>
    <mergeCell ref="J113:J114"/>
    <mergeCell ref="N116:N117"/>
    <mergeCell ref="J119:J120"/>
    <mergeCell ref="F106:F107"/>
    <mergeCell ref="B107:B108"/>
    <mergeCell ref="F109:F110"/>
    <mergeCell ref="B110:B111"/>
    <mergeCell ref="B95:B96"/>
    <mergeCell ref="F97:F98"/>
    <mergeCell ref="N104:N105"/>
    <mergeCell ref="F100:F101"/>
    <mergeCell ref="B98:B99"/>
    <mergeCell ref="J101:J102"/>
    <mergeCell ref="F103:F104"/>
    <mergeCell ref="B104:B105"/>
    <mergeCell ref="B89:B90"/>
    <mergeCell ref="F91:F92"/>
    <mergeCell ref="J89:J90"/>
    <mergeCell ref="N80:N81"/>
    <mergeCell ref="B92:B93"/>
    <mergeCell ref="B80:B81"/>
    <mergeCell ref="B83:B84"/>
    <mergeCell ref="B86:B87"/>
    <mergeCell ref="D80:D81"/>
    <mergeCell ref="F85:F86"/>
    <mergeCell ref="P133:P134"/>
    <mergeCell ref="P124:R124"/>
    <mergeCell ref="H118:H119"/>
    <mergeCell ref="H100:H101"/>
    <mergeCell ref="F88:F89"/>
    <mergeCell ref="N92:N93"/>
    <mergeCell ref="J95:J96"/>
    <mergeCell ref="F94:F95"/>
    <mergeCell ref="J107:J108"/>
    <mergeCell ref="J83:J84"/>
    <mergeCell ref="F76:F77"/>
    <mergeCell ref="F79:F80"/>
    <mergeCell ref="F82:F83"/>
    <mergeCell ref="K135:L136"/>
    <mergeCell ref="W135:X136"/>
    <mergeCell ref="P136:P137"/>
    <mergeCell ref="V128:Z128"/>
    <mergeCell ref="T129:T130"/>
    <mergeCell ref="Z129:AB130"/>
    <mergeCell ref="D137:D138"/>
    <mergeCell ref="J138:L138"/>
    <mergeCell ref="W138:X139"/>
    <mergeCell ref="N136:N137"/>
    <mergeCell ref="AB124:AB125"/>
    <mergeCell ref="D125:D126"/>
    <mergeCell ref="I126:L126"/>
    <mergeCell ref="AB126:AB127"/>
    <mergeCell ref="L127:L128"/>
    <mergeCell ref="P127:P128"/>
    <mergeCell ref="AB118:AB119"/>
    <mergeCell ref="D119:D120"/>
    <mergeCell ref="L119:L120"/>
    <mergeCell ref="AB120:AB121"/>
    <mergeCell ref="H121:H122"/>
    <mergeCell ref="D122:D123"/>
    <mergeCell ref="AB122:AB123"/>
    <mergeCell ref="W120:W121"/>
    <mergeCell ref="X120:X121"/>
    <mergeCell ref="Y120:Y121"/>
    <mergeCell ref="AB112:AB113"/>
    <mergeCell ref="D113:D114"/>
    <mergeCell ref="L113:L114"/>
    <mergeCell ref="AB114:AB115"/>
    <mergeCell ref="H115:H116"/>
    <mergeCell ref="D116:D117"/>
    <mergeCell ref="P116:P117"/>
    <mergeCell ref="AB116:AB117"/>
    <mergeCell ref="AA114:AA115"/>
    <mergeCell ref="V116:V117"/>
    <mergeCell ref="AB106:AB107"/>
    <mergeCell ref="D107:D108"/>
    <mergeCell ref="L107:L108"/>
    <mergeCell ref="AB108:AB109"/>
    <mergeCell ref="H109:H110"/>
    <mergeCell ref="D110:D111"/>
    <mergeCell ref="T110:T111"/>
    <mergeCell ref="AB110:AB111"/>
    <mergeCell ref="AA108:AA109"/>
    <mergeCell ref="W110:W111"/>
    <mergeCell ref="AB100:AB101"/>
    <mergeCell ref="D101:D102"/>
    <mergeCell ref="L101:L102"/>
    <mergeCell ref="AB102:AB103"/>
    <mergeCell ref="H103:H104"/>
    <mergeCell ref="D104:D105"/>
    <mergeCell ref="P104:P105"/>
    <mergeCell ref="AB104:AB105"/>
    <mergeCell ref="AA102:AA103"/>
    <mergeCell ref="W104:W105"/>
    <mergeCell ref="AB94:AB95"/>
    <mergeCell ref="D95:D96"/>
    <mergeCell ref="L95:L96"/>
    <mergeCell ref="AB96:AB97"/>
    <mergeCell ref="H97:H98"/>
    <mergeCell ref="D98:D99"/>
    <mergeCell ref="AB98:AB99"/>
    <mergeCell ref="AA96:AA97"/>
    <mergeCell ref="V98:V99"/>
    <mergeCell ref="W98:W99"/>
    <mergeCell ref="AB88:AB89"/>
    <mergeCell ref="D89:D90"/>
    <mergeCell ref="L89:L90"/>
    <mergeCell ref="AB90:AB91"/>
    <mergeCell ref="H91:H92"/>
    <mergeCell ref="D92:D93"/>
    <mergeCell ref="P92:P93"/>
    <mergeCell ref="AB92:AB93"/>
    <mergeCell ref="AA90:AA91"/>
    <mergeCell ref="W92:W93"/>
    <mergeCell ref="AB82:AB83"/>
    <mergeCell ref="D83:D84"/>
    <mergeCell ref="L83:L84"/>
    <mergeCell ref="AB84:AB85"/>
    <mergeCell ref="H85:H86"/>
    <mergeCell ref="D86:D87"/>
    <mergeCell ref="T86:T87"/>
    <mergeCell ref="AB86:AB87"/>
    <mergeCell ref="AA84:AA85"/>
    <mergeCell ref="W86:W87"/>
    <mergeCell ref="AB76:AB77"/>
    <mergeCell ref="L77:L78"/>
    <mergeCell ref="AB78:AB79"/>
    <mergeCell ref="H79:H80"/>
    <mergeCell ref="P80:P81"/>
    <mergeCell ref="AB80:AB81"/>
    <mergeCell ref="V80:V81"/>
    <mergeCell ref="W80:W81"/>
    <mergeCell ref="X80:X81"/>
    <mergeCell ref="Y80:Y81"/>
    <mergeCell ref="Q142:T142"/>
    <mergeCell ref="AA126:AA127"/>
    <mergeCell ref="W126:W127"/>
    <mergeCell ref="X126:X127"/>
    <mergeCell ref="Y126:Y127"/>
    <mergeCell ref="Z126:Z127"/>
    <mergeCell ref="V126:V127"/>
    <mergeCell ref="Z132:AB133"/>
    <mergeCell ref="T132:T133"/>
    <mergeCell ref="U135:U136"/>
    <mergeCell ref="U141:U142"/>
    <mergeCell ref="V141:X142"/>
    <mergeCell ref="U138:U139"/>
    <mergeCell ref="V124:V125"/>
    <mergeCell ref="W124:W125"/>
    <mergeCell ref="X129:X130"/>
    <mergeCell ref="X132:X133"/>
    <mergeCell ref="X124:X125"/>
    <mergeCell ref="Y124:Y125"/>
    <mergeCell ref="Z124:Z125"/>
    <mergeCell ref="AA124:AA125"/>
    <mergeCell ref="AA120:AA121"/>
    <mergeCell ref="V122:V123"/>
    <mergeCell ref="W122:W123"/>
    <mergeCell ref="X122:X123"/>
    <mergeCell ref="Y122:Y123"/>
    <mergeCell ref="Z122:Z123"/>
    <mergeCell ref="AA122:AA123"/>
    <mergeCell ref="Z120:Z121"/>
    <mergeCell ref="V120:V121"/>
    <mergeCell ref="AA116:AA117"/>
    <mergeCell ref="V118:V119"/>
    <mergeCell ref="W118:W119"/>
    <mergeCell ref="X118:X119"/>
    <mergeCell ref="Y118:Y119"/>
    <mergeCell ref="Z118:Z119"/>
    <mergeCell ref="AA118:AA119"/>
    <mergeCell ref="W116:W117"/>
    <mergeCell ref="X116:X117"/>
    <mergeCell ref="Y116:Y117"/>
    <mergeCell ref="Z116:Z117"/>
    <mergeCell ref="W114:W115"/>
    <mergeCell ref="X114:X115"/>
    <mergeCell ref="Y114:Y115"/>
    <mergeCell ref="Z114:Z115"/>
    <mergeCell ref="V114:V115"/>
    <mergeCell ref="H112:H113"/>
    <mergeCell ref="AA110:AA111"/>
    <mergeCell ref="V112:V113"/>
    <mergeCell ref="W112:W113"/>
    <mergeCell ref="X112:X113"/>
    <mergeCell ref="Y112:Y113"/>
    <mergeCell ref="Z112:Z113"/>
    <mergeCell ref="AA112:AA113"/>
    <mergeCell ref="V110:V111"/>
    <mergeCell ref="V104:V105"/>
    <mergeCell ref="X110:X111"/>
    <mergeCell ref="Y110:Y111"/>
    <mergeCell ref="Z110:Z111"/>
    <mergeCell ref="W108:W109"/>
    <mergeCell ref="X108:X109"/>
    <mergeCell ref="Y108:Y109"/>
    <mergeCell ref="Z108:Z109"/>
    <mergeCell ref="V102:V103"/>
    <mergeCell ref="V108:V109"/>
    <mergeCell ref="H106:H107"/>
    <mergeCell ref="AA104:AA105"/>
    <mergeCell ref="V106:V107"/>
    <mergeCell ref="W106:W107"/>
    <mergeCell ref="X106:X107"/>
    <mergeCell ref="Y106:Y107"/>
    <mergeCell ref="Z106:Z107"/>
    <mergeCell ref="AA106:AA107"/>
    <mergeCell ref="X104:X105"/>
    <mergeCell ref="Y104:Y105"/>
    <mergeCell ref="Z100:Z101"/>
    <mergeCell ref="AA100:AA101"/>
    <mergeCell ref="Z104:Z105"/>
    <mergeCell ref="W102:W103"/>
    <mergeCell ref="X102:X103"/>
    <mergeCell ref="Y102:Y103"/>
    <mergeCell ref="Z102:Z103"/>
    <mergeCell ref="V100:V101"/>
    <mergeCell ref="W100:W101"/>
    <mergeCell ref="X98:X99"/>
    <mergeCell ref="Y98:Y99"/>
    <mergeCell ref="Z98:Z99"/>
    <mergeCell ref="AA98:AA99"/>
    <mergeCell ref="X100:X101"/>
    <mergeCell ref="Y100:Y101"/>
    <mergeCell ref="W96:W97"/>
    <mergeCell ref="X96:X97"/>
    <mergeCell ref="Y96:Y97"/>
    <mergeCell ref="Z96:Z97"/>
    <mergeCell ref="V96:V97"/>
    <mergeCell ref="H94:H95"/>
    <mergeCell ref="AA92:AA93"/>
    <mergeCell ref="V94:V95"/>
    <mergeCell ref="W94:W95"/>
    <mergeCell ref="X94:X95"/>
    <mergeCell ref="Y94:Y95"/>
    <mergeCell ref="Z94:Z95"/>
    <mergeCell ref="AA94:AA95"/>
    <mergeCell ref="V92:V93"/>
    <mergeCell ref="X92:X93"/>
    <mergeCell ref="Y92:Y93"/>
    <mergeCell ref="Z92:Z93"/>
    <mergeCell ref="W90:W91"/>
    <mergeCell ref="X90:X91"/>
    <mergeCell ref="Y90:Y91"/>
    <mergeCell ref="Z90:Z91"/>
    <mergeCell ref="V90:V91"/>
    <mergeCell ref="H88:H89"/>
    <mergeCell ref="AA86:AA87"/>
    <mergeCell ref="V88:V89"/>
    <mergeCell ref="W88:W89"/>
    <mergeCell ref="X88:X89"/>
    <mergeCell ref="Y88:Y89"/>
    <mergeCell ref="Z88:Z89"/>
    <mergeCell ref="AA88:AA89"/>
    <mergeCell ref="V86:V87"/>
    <mergeCell ref="X86:X87"/>
    <mergeCell ref="Y86:Y87"/>
    <mergeCell ref="Z86:Z87"/>
    <mergeCell ref="W84:W85"/>
    <mergeCell ref="X84:X85"/>
    <mergeCell ref="Y84:Y85"/>
    <mergeCell ref="Z84:Z85"/>
    <mergeCell ref="V84:V85"/>
    <mergeCell ref="H82:H83"/>
    <mergeCell ref="Z80:Z81"/>
    <mergeCell ref="AA80:AA81"/>
    <mergeCell ref="V82:V83"/>
    <mergeCell ref="W82:W83"/>
    <mergeCell ref="X82:X83"/>
    <mergeCell ref="Y82:Y83"/>
    <mergeCell ref="Z82:Z83"/>
    <mergeCell ref="AA82:AA83"/>
    <mergeCell ref="AA76:AA77"/>
    <mergeCell ref="V78:V79"/>
    <mergeCell ref="W78:W79"/>
    <mergeCell ref="X78:X79"/>
    <mergeCell ref="Y78:Y79"/>
    <mergeCell ref="Z78:Z79"/>
    <mergeCell ref="AA78:AA79"/>
    <mergeCell ref="W76:W77"/>
    <mergeCell ref="X76:X77"/>
    <mergeCell ref="Y76:Y77"/>
    <mergeCell ref="J72:L72"/>
    <mergeCell ref="U73:W73"/>
    <mergeCell ref="Q71:T71"/>
    <mergeCell ref="Z76:Z77"/>
    <mergeCell ref="V76:V77"/>
    <mergeCell ref="E74:Q74"/>
    <mergeCell ref="H76:H77"/>
    <mergeCell ref="J77:J78"/>
    <mergeCell ref="V70:X71"/>
    <mergeCell ref="U70:U71"/>
    <mergeCell ref="Z11:Z12"/>
    <mergeCell ref="Z58:AB59"/>
    <mergeCell ref="Z61:AB62"/>
    <mergeCell ref="W64:X65"/>
    <mergeCell ref="W67:X68"/>
    <mergeCell ref="AB11:AB12"/>
    <mergeCell ref="X11:X12"/>
    <mergeCell ref="AA11:AA12"/>
    <mergeCell ref="AB13:AB14"/>
    <mergeCell ref="AA5:AA6"/>
    <mergeCell ref="Y9:Y10"/>
    <mergeCell ref="Z9:Z10"/>
    <mergeCell ref="AA9:AA10"/>
    <mergeCell ref="Z7:Z8"/>
    <mergeCell ref="AA7:AA8"/>
    <mergeCell ref="J6:J7"/>
    <mergeCell ref="H8:H9"/>
    <mergeCell ref="Y5:Y6"/>
    <mergeCell ref="Z5:Z6"/>
    <mergeCell ref="N9:N10"/>
    <mergeCell ref="Y7:Y8"/>
    <mergeCell ref="V9:V10"/>
    <mergeCell ref="W9:W10"/>
    <mergeCell ref="P9:P10"/>
    <mergeCell ref="J1:L1"/>
    <mergeCell ref="U2:W2"/>
    <mergeCell ref="E3:Q3"/>
    <mergeCell ref="H5:H6"/>
    <mergeCell ref="V5:V6"/>
    <mergeCell ref="W5:W6"/>
    <mergeCell ref="L6:L7"/>
    <mergeCell ref="V7:V8"/>
    <mergeCell ref="W7:W8"/>
    <mergeCell ref="F5:F6"/>
    <mergeCell ref="AB7:AB8"/>
    <mergeCell ref="X5:X6"/>
    <mergeCell ref="Y13:Y14"/>
    <mergeCell ref="Z13:Z14"/>
    <mergeCell ref="AA13:AA14"/>
    <mergeCell ref="AB9:AB10"/>
    <mergeCell ref="X9:X10"/>
    <mergeCell ref="AB5:AB6"/>
    <mergeCell ref="X7:X8"/>
    <mergeCell ref="Y11:Y12"/>
    <mergeCell ref="H14:H15"/>
    <mergeCell ref="AA15:AA16"/>
    <mergeCell ref="X13:X14"/>
    <mergeCell ref="AB15:AB16"/>
    <mergeCell ref="L12:L13"/>
    <mergeCell ref="V13:V14"/>
    <mergeCell ref="W13:W14"/>
    <mergeCell ref="H11:H12"/>
    <mergeCell ref="V11:V12"/>
    <mergeCell ref="W11:W12"/>
    <mergeCell ref="J12:J13"/>
    <mergeCell ref="D15:D16"/>
    <mergeCell ref="V15:V16"/>
    <mergeCell ref="W15:W16"/>
    <mergeCell ref="X15:X16"/>
    <mergeCell ref="D18:D19"/>
    <mergeCell ref="L18:L19"/>
    <mergeCell ref="V19:V20"/>
    <mergeCell ref="W19:W20"/>
    <mergeCell ref="J18:J19"/>
    <mergeCell ref="H17:H18"/>
    <mergeCell ref="V17:V18"/>
    <mergeCell ref="W17:W18"/>
    <mergeCell ref="Z21:Z22"/>
    <mergeCell ref="AA17:AA18"/>
    <mergeCell ref="AB17:AB18"/>
    <mergeCell ref="AB19:AB20"/>
    <mergeCell ref="H20:H21"/>
    <mergeCell ref="AA21:AA22"/>
    <mergeCell ref="V21:V22"/>
    <mergeCell ref="T15:T16"/>
    <mergeCell ref="AA19:AA20"/>
    <mergeCell ref="X17:X18"/>
    <mergeCell ref="Y17:Y18"/>
    <mergeCell ref="Z17:Z18"/>
    <mergeCell ref="Y15:Y16"/>
    <mergeCell ref="Z15:Z16"/>
    <mergeCell ref="X19:X20"/>
    <mergeCell ref="Y19:Y20"/>
    <mergeCell ref="Z19:Z20"/>
    <mergeCell ref="Y21:Y22"/>
    <mergeCell ref="AB21:AB22"/>
    <mergeCell ref="H23:H24"/>
    <mergeCell ref="V23:V24"/>
    <mergeCell ref="W23:W24"/>
    <mergeCell ref="X23:X24"/>
    <mergeCell ref="Y23:Y24"/>
    <mergeCell ref="Z23:Z24"/>
    <mergeCell ref="P21:P22"/>
    <mergeCell ref="L24:L25"/>
    <mergeCell ref="V25:V26"/>
    <mergeCell ref="W25:W26"/>
    <mergeCell ref="W21:W22"/>
    <mergeCell ref="X21:X22"/>
    <mergeCell ref="J24:J25"/>
    <mergeCell ref="AA27:AA28"/>
    <mergeCell ref="AB27:AB28"/>
    <mergeCell ref="X25:X26"/>
    <mergeCell ref="Y25:Y26"/>
    <mergeCell ref="Z25:Z26"/>
    <mergeCell ref="AA25:AA26"/>
    <mergeCell ref="AA23:AA24"/>
    <mergeCell ref="AB23:AB24"/>
    <mergeCell ref="H32:H33"/>
    <mergeCell ref="AB29:AB30"/>
    <mergeCell ref="X29:X30"/>
    <mergeCell ref="AB25:AB26"/>
    <mergeCell ref="H26:H27"/>
    <mergeCell ref="V27:V28"/>
    <mergeCell ref="W27:W28"/>
    <mergeCell ref="X27:X28"/>
    <mergeCell ref="Y27:Y28"/>
    <mergeCell ref="Z27:Z28"/>
    <mergeCell ref="AB31:AB32"/>
    <mergeCell ref="H29:H30"/>
    <mergeCell ref="V29:V30"/>
    <mergeCell ref="W29:W30"/>
    <mergeCell ref="J30:J31"/>
    <mergeCell ref="Y29:Y30"/>
    <mergeCell ref="Z29:Z30"/>
    <mergeCell ref="X31:X32"/>
    <mergeCell ref="Y31:Y32"/>
    <mergeCell ref="Z31:Z32"/>
    <mergeCell ref="Y33:Y34"/>
    <mergeCell ref="AA31:AA32"/>
    <mergeCell ref="L30:L31"/>
    <mergeCell ref="V31:V32"/>
    <mergeCell ref="W31:W32"/>
    <mergeCell ref="AA29:AA30"/>
    <mergeCell ref="P33:P34"/>
    <mergeCell ref="V33:V34"/>
    <mergeCell ref="W33:W34"/>
    <mergeCell ref="X33:X34"/>
    <mergeCell ref="Z33:Z34"/>
    <mergeCell ref="AA33:AA34"/>
    <mergeCell ref="AB33:AB34"/>
    <mergeCell ref="H35:H36"/>
    <mergeCell ref="V35:V36"/>
    <mergeCell ref="W35:W36"/>
    <mergeCell ref="X35:X36"/>
    <mergeCell ref="Y35:Y36"/>
    <mergeCell ref="Z35:Z36"/>
    <mergeCell ref="AA35:AA36"/>
    <mergeCell ref="AB35:AB36"/>
    <mergeCell ref="L36:L37"/>
    <mergeCell ref="AA37:AA38"/>
    <mergeCell ref="AB37:AB38"/>
    <mergeCell ref="V37:V38"/>
    <mergeCell ref="W37:W38"/>
    <mergeCell ref="Z39:Z40"/>
    <mergeCell ref="AA39:AA40"/>
    <mergeCell ref="AB39:AB40"/>
    <mergeCell ref="Y41:Y42"/>
    <mergeCell ref="Z37:Z38"/>
    <mergeCell ref="J42:J43"/>
    <mergeCell ref="V39:V40"/>
    <mergeCell ref="Y37:Y38"/>
    <mergeCell ref="Y39:Y40"/>
    <mergeCell ref="AB43:AB44"/>
    <mergeCell ref="X41:X42"/>
    <mergeCell ref="J36:J37"/>
    <mergeCell ref="X37:X38"/>
    <mergeCell ref="W39:W40"/>
    <mergeCell ref="X39:X40"/>
    <mergeCell ref="H38:H39"/>
    <mergeCell ref="T39:T40"/>
    <mergeCell ref="W45:W46"/>
    <mergeCell ref="X45:X46"/>
    <mergeCell ref="Z41:Z42"/>
    <mergeCell ref="AA41:AA42"/>
    <mergeCell ref="X43:X44"/>
    <mergeCell ref="Y43:Y44"/>
    <mergeCell ref="Z43:Z44"/>
    <mergeCell ref="AA43:AA44"/>
    <mergeCell ref="W43:W44"/>
    <mergeCell ref="W41:W42"/>
    <mergeCell ref="H44:H45"/>
    <mergeCell ref="D45:D46"/>
    <mergeCell ref="P45:P46"/>
    <mergeCell ref="V45:V46"/>
    <mergeCell ref="L42:L43"/>
    <mergeCell ref="V43:V44"/>
    <mergeCell ref="H41:H42"/>
    <mergeCell ref="V41:V42"/>
    <mergeCell ref="AB41:AB42"/>
    <mergeCell ref="Y45:Y46"/>
    <mergeCell ref="Z45:Z46"/>
    <mergeCell ref="AA45:AA46"/>
    <mergeCell ref="AB45:AB46"/>
    <mergeCell ref="H50:H51"/>
    <mergeCell ref="W51:W52"/>
    <mergeCell ref="V51:V52"/>
    <mergeCell ref="J48:J49"/>
    <mergeCell ref="H47:H48"/>
    <mergeCell ref="V47:V48"/>
    <mergeCell ref="W47:W48"/>
    <mergeCell ref="AA47:AA48"/>
    <mergeCell ref="AB47:AB48"/>
    <mergeCell ref="V49:V50"/>
    <mergeCell ref="W49:W50"/>
    <mergeCell ref="X47:X48"/>
    <mergeCell ref="Y47:Y48"/>
    <mergeCell ref="Z47:Z48"/>
    <mergeCell ref="X49:X50"/>
    <mergeCell ref="Y53:Y54"/>
    <mergeCell ref="Z53:Z54"/>
    <mergeCell ref="AA53:AA54"/>
    <mergeCell ref="X51:X52"/>
    <mergeCell ref="Y51:Y52"/>
    <mergeCell ref="V53:V54"/>
    <mergeCell ref="W53:W54"/>
    <mergeCell ref="X53:X54"/>
    <mergeCell ref="D57:D58"/>
    <mergeCell ref="T58:T59"/>
    <mergeCell ref="L59:L60"/>
    <mergeCell ref="P59:P60"/>
    <mergeCell ref="D60:D61"/>
    <mergeCell ref="T61:T62"/>
    <mergeCell ref="L56:L57"/>
    <mergeCell ref="P56:P57"/>
    <mergeCell ref="P53:R53"/>
    <mergeCell ref="L48:L49"/>
    <mergeCell ref="AB53:AB54"/>
    <mergeCell ref="V57:Z57"/>
    <mergeCell ref="V55:V56"/>
    <mergeCell ref="Y55:Y56"/>
    <mergeCell ref="Y49:Y50"/>
    <mergeCell ref="Z49:Z50"/>
    <mergeCell ref="X55:X56"/>
    <mergeCell ref="AA51:AA52"/>
    <mergeCell ref="X58:X59"/>
    <mergeCell ref="X61:X62"/>
    <mergeCell ref="U64:U65"/>
    <mergeCell ref="P62:P63"/>
    <mergeCell ref="I55:L55"/>
    <mergeCell ref="D63:D64"/>
    <mergeCell ref="J64:J65"/>
    <mergeCell ref="K64:L65"/>
    <mergeCell ref="R58:R59"/>
    <mergeCell ref="R61:R62"/>
    <mergeCell ref="AN5:AO5"/>
    <mergeCell ref="AH9:AI9"/>
    <mergeCell ref="AL9:AM9"/>
    <mergeCell ref="J67:L67"/>
    <mergeCell ref="W55:W56"/>
    <mergeCell ref="P65:P66"/>
    <mergeCell ref="J56:J57"/>
    <mergeCell ref="J59:J60"/>
    <mergeCell ref="N56:N57"/>
    <mergeCell ref="N59:N60"/>
    <mergeCell ref="AP1:AR1"/>
    <mergeCell ref="AI2:AK2"/>
    <mergeCell ref="AP2:AR2"/>
    <mergeCell ref="AP3:AR3"/>
    <mergeCell ref="Z55:Z56"/>
    <mergeCell ref="AA55:AA56"/>
    <mergeCell ref="AB55:AB56"/>
    <mergeCell ref="AA49:AA50"/>
    <mergeCell ref="AB49:AB50"/>
    <mergeCell ref="Z51:Z52"/>
    <mergeCell ref="AB51:AB52"/>
    <mergeCell ref="AH11:AJ11"/>
    <mergeCell ref="AK11:AM11"/>
    <mergeCell ref="AG12:AG14"/>
    <mergeCell ref="AH12:AJ14"/>
    <mergeCell ref="AK12:AM14"/>
    <mergeCell ref="AH30:AJ31"/>
    <mergeCell ref="AJ21:AK21"/>
    <mergeCell ref="AJ22:AJ23"/>
    <mergeCell ref="AK22:AK23"/>
    <mergeCell ref="AN12:AN14"/>
    <mergeCell ref="AG15:AG17"/>
    <mergeCell ref="AH15:AJ17"/>
    <mergeCell ref="AK15:AM17"/>
    <mergeCell ref="AN15:AN17"/>
    <mergeCell ref="AG18:AG20"/>
    <mergeCell ref="AH18:AJ20"/>
    <mergeCell ref="AK18:AM20"/>
    <mergeCell ref="AN18:AN20"/>
    <mergeCell ref="AJ26:AJ27"/>
    <mergeCell ref="AK26:AK27"/>
    <mergeCell ref="U67:U68"/>
    <mergeCell ref="R39:R40"/>
    <mergeCell ref="R15:R16"/>
    <mergeCell ref="N45:N46"/>
    <mergeCell ref="N33:N34"/>
    <mergeCell ref="N21:N22"/>
    <mergeCell ref="N62:N63"/>
    <mergeCell ref="N65:N66"/>
    <mergeCell ref="F50:F51"/>
    <mergeCell ref="B66:B67"/>
    <mergeCell ref="B63:B64"/>
    <mergeCell ref="B60:B61"/>
    <mergeCell ref="B57:B58"/>
    <mergeCell ref="B54:B55"/>
    <mergeCell ref="B51:B52"/>
    <mergeCell ref="D66:D67"/>
    <mergeCell ref="D54:D55"/>
    <mergeCell ref="D51:D52"/>
    <mergeCell ref="B48:B49"/>
    <mergeCell ref="B45:B46"/>
    <mergeCell ref="B42:B43"/>
    <mergeCell ref="F47:F48"/>
    <mergeCell ref="F44:F45"/>
    <mergeCell ref="F41:F42"/>
    <mergeCell ref="D48:D49"/>
    <mergeCell ref="D42:D43"/>
    <mergeCell ref="B39:B40"/>
    <mergeCell ref="B36:B37"/>
    <mergeCell ref="B33:B34"/>
    <mergeCell ref="F38:F39"/>
    <mergeCell ref="F35:F36"/>
    <mergeCell ref="F32:F33"/>
    <mergeCell ref="D36:D37"/>
    <mergeCell ref="D39:D40"/>
    <mergeCell ref="D33:D34"/>
    <mergeCell ref="B30:B31"/>
    <mergeCell ref="B27:B28"/>
    <mergeCell ref="F29:F30"/>
    <mergeCell ref="F26:F27"/>
    <mergeCell ref="D30:D31"/>
    <mergeCell ref="D27:D28"/>
    <mergeCell ref="B24:B25"/>
    <mergeCell ref="B21:B22"/>
    <mergeCell ref="F23:F24"/>
    <mergeCell ref="F20:F21"/>
    <mergeCell ref="D24:D25"/>
    <mergeCell ref="D21:D22"/>
    <mergeCell ref="B9:B10"/>
    <mergeCell ref="B18:B19"/>
    <mergeCell ref="B15:B16"/>
    <mergeCell ref="B12:B13"/>
    <mergeCell ref="F17:F18"/>
    <mergeCell ref="F14:F15"/>
    <mergeCell ref="F11:F12"/>
    <mergeCell ref="D9:D10"/>
    <mergeCell ref="D12:D13"/>
  </mergeCells>
  <printOptions/>
  <pageMargins left="0.5905511811023623" right="0.984251968503937" top="0" bottom="0" header="0.5118110236220472" footer="0.5118110236220472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52"/>
  <sheetViews>
    <sheetView zoomScalePageLayoutView="0" workbookViewId="0" topLeftCell="A1">
      <selection activeCell="H11" sqref="H11:H37"/>
    </sheetView>
  </sheetViews>
  <sheetFormatPr defaultColWidth="9.00390625" defaultRowHeight="12.75"/>
  <cols>
    <col min="1" max="1" width="3.75390625" style="0" customWidth="1"/>
    <col min="2" max="2" width="4.00390625" style="0" customWidth="1"/>
    <col min="3" max="3" width="25.625" style="0" customWidth="1"/>
    <col min="9" max="9" width="8.00390625" style="0" customWidth="1"/>
    <col min="10" max="10" width="11.125" style="0" customWidth="1"/>
  </cols>
  <sheetData>
    <row r="2" ht="12.75">
      <c r="J2" t="s">
        <v>37</v>
      </c>
    </row>
    <row r="3" spans="3:8" ht="12.75">
      <c r="C3" s="50" t="s">
        <v>34</v>
      </c>
      <c r="D3" s="50"/>
      <c r="E3" s="50"/>
      <c r="F3" s="50"/>
      <c r="G3" s="50"/>
      <c r="H3" s="50"/>
    </row>
    <row r="6" spans="3:12" ht="12.75">
      <c r="C6" s="52" t="s">
        <v>36</v>
      </c>
      <c r="D6" s="52"/>
      <c r="E6" s="52"/>
      <c r="F6" s="52"/>
      <c r="G6" s="52"/>
      <c r="H6" s="52"/>
      <c r="I6" s="52"/>
      <c r="J6" s="52"/>
      <c r="K6" s="52"/>
      <c r="L6" s="52"/>
    </row>
    <row r="7" ht="12.75">
      <c r="A7">
        <v>1</v>
      </c>
    </row>
    <row r="9" spans="1:3" ht="12.75">
      <c r="A9" t="s">
        <v>21</v>
      </c>
      <c r="B9">
        <v>38</v>
      </c>
      <c r="C9" s="22" t="s">
        <v>33</v>
      </c>
    </row>
    <row r="10" ht="12.75">
      <c r="K10" t="s">
        <v>32</v>
      </c>
    </row>
    <row r="11" spans="2:11" ht="15">
      <c r="B11">
        <v>1</v>
      </c>
      <c r="C11" s="35" t="s">
        <v>38</v>
      </c>
      <c r="D11" s="35" t="s">
        <v>39</v>
      </c>
      <c r="E11" s="36">
        <v>2</v>
      </c>
      <c r="F11" s="36">
        <v>2001</v>
      </c>
      <c r="G11" s="4"/>
      <c r="H11" s="37"/>
      <c r="K11" s="37" t="s">
        <v>40</v>
      </c>
    </row>
    <row r="12" spans="2:11" ht="15">
      <c r="B12">
        <v>2</v>
      </c>
      <c r="C12" s="38" t="s">
        <v>41</v>
      </c>
      <c r="D12" s="38" t="s">
        <v>42</v>
      </c>
      <c r="E12" s="36">
        <v>2</v>
      </c>
      <c r="F12" s="36">
        <v>2001</v>
      </c>
      <c r="G12" s="38"/>
      <c r="H12" s="38"/>
      <c r="K12" s="38" t="s">
        <v>43</v>
      </c>
    </row>
    <row r="13" spans="2:11" ht="15.75">
      <c r="B13">
        <v>3</v>
      </c>
      <c r="C13" s="39" t="s">
        <v>44</v>
      </c>
      <c r="D13" s="39" t="s">
        <v>45</v>
      </c>
      <c r="E13" s="36">
        <v>2</v>
      </c>
      <c r="F13" s="36">
        <v>2001</v>
      </c>
      <c r="G13" s="40"/>
      <c r="H13" s="35"/>
      <c r="K13" s="35" t="s">
        <v>46</v>
      </c>
    </row>
    <row r="14" spans="2:11" ht="15">
      <c r="B14">
        <v>4</v>
      </c>
      <c r="C14" s="35" t="s">
        <v>47</v>
      </c>
      <c r="D14" s="35" t="s">
        <v>22</v>
      </c>
      <c r="E14" s="41">
        <v>2</v>
      </c>
      <c r="F14" s="41">
        <v>99</v>
      </c>
      <c r="G14" s="41"/>
      <c r="H14" s="35"/>
      <c r="K14" s="35" t="s">
        <v>48</v>
      </c>
    </row>
    <row r="15" spans="2:11" ht="15">
      <c r="B15">
        <v>5</v>
      </c>
      <c r="C15" s="39" t="s">
        <v>49</v>
      </c>
      <c r="D15" s="39" t="s">
        <v>22</v>
      </c>
      <c r="E15" s="36">
        <v>2</v>
      </c>
      <c r="F15" s="36">
        <v>99</v>
      </c>
      <c r="G15" s="4"/>
      <c r="H15" s="39"/>
      <c r="K15" s="39" t="s">
        <v>50</v>
      </c>
    </row>
    <row r="16" spans="2:11" ht="15">
      <c r="B16">
        <v>6</v>
      </c>
      <c r="C16" s="35" t="s">
        <v>51</v>
      </c>
      <c r="D16" s="38" t="s">
        <v>22</v>
      </c>
      <c r="E16" s="36">
        <v>2</v>
      </c>
      <c r="F16" s="36">
        <v>99</v>
      </c>
      <c r="G16" s="42"/>
      <c r="H16" s="35"/>
      <c r="J16" t="s">
        <v>28</v>
      </c>
      <c r="K16" s="35" t="s">
        <v>48</v>
      </c>
    </row>
    <row r="17" spans="2:11" ht="15">
      <c r="B17">
        <v>7</v>
      </c>
      <c r="C17" s="38" t="s">
        <v>52</v>
      </c>
      <c r="D17" s="36" t="s">
        <v>53</v>
      </c>
      <c r="E17" s="36">
        <v>2</v>
      </c>
      <c r="F17" s="38">
        <v>2001</v>
      </c>
      <c r="G17" s="42"/>
      <c r="H17" s="42"/>
      <c r="K17" s="42" t="s">
        <v>54</v>
      </c>
    </row>
    <row r="18" spans="2:11" ht="15">
      <c r="B18">
        <v>8</v>
      </c>
      <c r="C18" s="39" t="s">
        <v>55</v>
      </c>
      <c r="D18" s="39" t="s">
        <v>22</v>
      </c>
      <c r="E18" s="36">
        <v>2</v>
      </c>
      <c r="F18" s="36">
        <v>2001</v>
      </c>
      <c r="G18" s="4"/>
      <c r="H18" s="39"/>
      <c r="K18" s="39" t="s">
        <v>56</v>
      </c>
    </row>
    <row r="19" spans="2:11" ht="15">
      <c r="B19">
        <v>9</v>
      </c>
      <c r="C19" s="38" t="s">
        <v>57</v>
      </c>
      <c r="D19" s="38" t="s">
        <v>22</v>
      </c>
      <c r="E19" s="36">
        <v>2</v>
      </c>
      <c r="F19" s="36">
        <v>2000</v>
      </c>
      <c r="G19" s="42"/>
      <c r="H19" s="43"/>
      <c r="K19" s="43" t="s">
        <v>48</v>
      </c>
    </row>
    <row r="20" spans="2:11" ht="15">
      <c r="B20">
        <v>10</v>
      </c>
      <c r="C20" s="39" t="s">
        <v>58</v>
      </c>
      <c r="D20" s="39" t="s">
        <v>53</v>
      </c>
      <c r="E20" s="36">
        <v>2</v>
      </c>
      <c r="F20" s="36">
        <v>2002</v>
      </c>
      <c r="G20" s="42"/>
      <c r="H20" s="43"/>
      <c r="K20" s="43" t="s">
        <v>54</v>
      </c>
    </row>
    <row r="21" spans="2:11" ht="15">
      <c r="B21">
        <v>11</v>
      </c>
      <c r="C21" s="38" t="s">
        <v>59</v>
      </c>
      <c r="D21" s="38" t="s">
        <v>22</v>
      </c>
      <c r="E21" s="36">
        <v>2</v>
      </c>
      <c r="F21" s="36">
        <v>2001</v>
      </c>
      <c r="G21" s="38"/>
      <c r="H21" s="38"/>
      <c r="K21" s="38" t="s">
        <v>50</v>
      </c>
    </row>
    <row r="22" spans="2:11" ht="15">
      <c r="B22">
        <v>12</v>
      </c>
      <c r="C22" s="35" t="s">
        <v>60</v>
      </c>
      <c r="D22" s="39" t="s">
        <v>61</v>
      </c>
      <c r="E22" s="36">
        <v>1</v>
      </c>
      <c r="F22" s="36">
        <v>99</v>
      </c>
      <c r="G22" s="42"/>
      <c r="H22" s="43"/>
      <c r="K22" s="43" t="s">
        <v>62</v>
      </c>
    </row>
    <row r="23" spans="2:11" ht="18">
      <c r="B23">
        <v>13</v>
      </c>
      <c r="C23" s="38" t="s">
        <v>63</v>
      </c>
      <c r="D23" s="38" t="s">
        <v>64</v>
      </c>
      <c r="E23" s="36">
        <v>1</v>
      </c>
      <c r="F23" s="36">
        <v>2000</v>
      </c>
      <c r="G23" s="44"/>
      <c r="H23" s="45"/>
      <c r="K23" s="45"/>
    </row>
    <row r="24" spans="2:11" ht="15">
      <c r="B24">
        <v>14</v>
      </c>
      <c r="C24" s="39" t="s">
        <v>65</v>
      </c>
      <c r="D24" s="39" t="s">
        <v>66</v>
      </c>
      <c r="E24" s="36">
        <v>2</v>
      </c>
      <c r="F24" s="36">
        <v>2000</v>
      </c>
      <c r="G24" s="4"/>
      <c r="H24" s="39"/>
      <c r="K24" s="39"/>
    </row>
    <row r="25" spans="2:11" ht="15">
      <c r="B25">
        <v>15</v>
      </c>
      <c r="C25" s="38" t="s">
        <v>67</v>
      </c>
      <c r="D25" s="38" t="s">
        <v>68</v>
      </c>
      <c r="E25" s="36">
        <v>2</v>
      </c>
      <c r="F25" s="36">
        <v>99</v>
      </c>
      <c r="G25" s="4"/>
      <c r="H25" s="35"/>
      <c r="K25" s="35" t="s">
        <v>28</v>
      </c>
    </row>
    <row r="26" spans="2:11" ht="18">
      <c r="B26">
        <v>16</v>
      </c>
      <c r="C26" s="38" t="s">
        <v>69</v>
      </c>
      <c r="D26" s="38" t="s">
        <v>22</v>
      </c>
      <c r="E26" s="36">
        <v>1</v>
      </c>
      <c r="F26" s="36">
        <v>99</v>
      </c>
      <c r="G26" s="44"/>
      <c r="H26" s="37"/>
      <c r="K26" s="37" t="s">
        <v>70</v>
      </c>
    </row>
    <row r="27" spans="2:11" ht="15">
      <c r="B27">
        <v>17</v>
      </c>
      <c r="C27" s="35" t="s">
        <v>71</v>
      </c>
      <c r="D27" s="35" t="s">
        <v>61</v>
      </c>
      <c r="E27" s="36">
        <v>1</v>
      </c>
      <c r="F27" s="36">
        <v>99</v>
      </c>
      <c r="G27" s="38"/>
      <c r="H27" s="38"/>
      <c r="K27" s="38" t="s">
        <v>72</v>
      </c>
    </row>
    <row r="28" spans="2:11" ht="12.75">
      <c r="B28">
        <v>18</v>
      </c>
      <c r="C28" s="37" t="s">
        <v>73</v>
      </c>
      <c r="D28" s="37" t="s">
        <v>74</v>
      </c>
      <c r="E28" s="4">
        <v>1</v>
      </c>
      <c r="F28" s="4">
        <v>2000</v>
      </c>
      <c r="G28" s="4"/>
      <c r="H28" s="4"/>
      <c r="K28" s="4"/>
    </row>
    <row r="29" spans="2:11" ht="12.75">
      <c r="B29">
        <v>19</v>
      </c>
      <c r="C29" s="37" t="s">
        <v>75</v>
      </c>
      <c r="D29" s="37" t="s">
        <v>76</v>
      </c>
      <c r="E29" s="4"/>
      <c r="F29" s="4"/>
      <c r="G29" s="4"/>
      <c r="H29" s="4"/>
      <c r="K29" s="4"/>
    </row>
    <row r="30" spans="2:11" ht="18">
      <c r="B30">
        <v>20</v>
      </c>
      <c r="C30" s="38" t="s">
        <v>77</v>
      </c>
      <c r="D30" s="38" t="s">
        <v>53</v>
      </c>
      <c r="E30" s="36">
        <v>2</v>
      </c>
      <c r="F30" s="36">
        <v>2000</v>
      </c>
      <c r="G30" s="44"/>
      <c r="H30" s="46"/>
      <c r="K30" s="46" t="s">
        <v>54</v>
      </c>
    </row>
    <row r="31" spans="2:11" ht="15">
      <c r="B31">
        <v>21</v>
      </c>
      <c r="C31" s="39" t="s">
        <v>78</v>
      </c>
      <c r="D31" s="39" t="s">
        <v>79</v>
      </c>
      <c r="E31" s="36">
        <v>2</v>
      </c>
      <c r="F31" s="36">
        <v>2000</v>
      </c>
      <c r="G31" s="42"/>
      <c r="H31" s="38"/>
      <c r="K31" s="38" t="s">
        <v>80</v>
      </c>
    </row>
    <row r="32" spans="2:11" ht="15">
      <c r="B32">
        <v>22</v>
      </c>
      <c r="C32" s="35" t="s">
        <v>81</v>
      </c>
      <c r="D32" s="35" t="s">
        <v>22</v>
      </c>
      <c r="E32" s="36">
        <v>2</v>
      </c>
      <c r="F32" s="36">
        <v>2001</v>
      </c>
      <c r="G32" s="45"/>
      <c r="H32" s="35"/>
      <c r="K32" s="35" t="s">
        <v>82</v>
      </c>
    </row>
    <row r="33" spans="2:11" ht="12.75">
      <c r="B33">
        <v>23</v>
      </c>
      <c r="C33" s="37" t="s">
        <v>83</v>
      </c>
      <c r="D33" s="37" t="s">
        <v>66</v>
      </c>
      <c r="E33" s="4">
        <v>1</v>
      </c>
      <c r="F33" s="4">
        <v>2000</v>
      </c>
      <c r="G33" s="4"/>
      <c r="H33" s="4"/>
      <c r="K33" s="4"/>
    </row>
    <row r="34" spans="2:11" ht="15">
      <c r="B34">
        <v>24</v>
      </c>
      <c r="C34" s="35" t="s">
        <v>84</v>
      </c>
      <c r="D34" s="35" t="s">
        <v>39</v>
      </c>
      <c r="E34" s="36">
        <v>2</v>
      </c>
      <c r="F34" s="36">
        <v>2001</v>
      </c>
      <c r="G34" s="4"/>
      <c r="H34" s="39"/>
      <c r="K34" s="39" t="s">
        <v>85</v>
      </c>
    </row>
    <row r="35" spans="2:11" ht="15">
      <c r="B35">
        <v>25</v>
      </c>
      <c r="C35" s="47" t="s">
        <v>86</v>
      </c>
      <c r="D35" s="37" t="s">
        <v>87</v>
      </c>
      <c r="E35" s="48"/>
      <c r="F35" s="4">
        <v>99</v>
      </c>
      <c r="G35" s="4"/>
      <c r="H35" s="37"/>
      <c r="K35" s="37" t="s">
        <v>88</v>
      </c>
    </row>
    <row r="36" spans="2:11" ht="18">
      <c r="B36">
        <v>26</v>
      </c>
      <c r="C36" s="38" t="s">
        <v>89</v>
      </c>
      <c r="D36" s="38" t="s">
        <v>90</v>
      </c>
      <c r="E36" s="36">
        <v>1</v>
      </c>
      <c r="F36" s="36">
        <v>99</v>
      </c>
      <c r="G36" s="44"/>
      <c r="H36" s="37"/>
      <c r="K36" s="37" t="s">
        <v>91</v>
      </c>
    </row>
    <row r="37" spans="2:11" ht="18">
      <c r="B37">
        <v>27</v>
      </c>
      <c r="C37" s="38" t="s">
        <v>92</v>
      </c>
      <c r="D37" s="38" t="s">
        <v>93</v>
      </c>
      <c r="E37" s="36">
        <v>1</v>
      </c>
      <c r="F37" s="36">
        <v>99</v>
      </c>
      <c r="G37" s="44"/>
      <c r="H37" s="46"/>
      <c r="K37" s="46" t="s">
        <v>28</v>
      </c>
    </row>
    <row r="59" spans="3:8" ht="12.75">
      <c r="C59" s="50" t="s">
        <v>34</v>
      </c>
      <c r="D59" s="50"/>
      <c r="E59" s="50"/>
      <c r="F59" s="50"/>
      <c r="G59" s="50"/>
      <c r="H59" s="50"/>
    </row>
    <row r="62" spans="3:9" ht="12.75">
      <c r="C62" s="50" t="str">
        <f>Лист1!C6</f>
        <v>V1-Всероссийский турнир по греко-римской  борьбе среди юношей памяти Олим.Чемпиона Н.Н.Соловьева.  </v>
      </c>
      <c r="D62" s="50"/>
      <c r="E62" s="50"/>
      <c r="F62" s="50"/>
      <c r="G62" s="50"/>
      <c r="H62" s="50"/>
      <c r="I62" s="50"/>
    </row>
    <row r="63" ht="12.75">
      <c r="A63">
        <v>2</v>
      </c>
    </row>
    <row r="65" spans="1:3" ht="12.75">
      <c r="A65" t="s">
        <v>21</v>
      </c>
      <c r="B65">
        <f>Лист1!B9</f>
        <v>38</v>
      </c>
      <c r="C65" s="22" t="s">
        <v>23</v>
      </c>
    </row>
    <row r="67" spans="1:5" ht="12.75">
      <c r="A67" s="51">
        <v>1</v>
      </c>
      <c r="B67">
        <v>1</v>
      </c>
      <c r="C67" t="str">
        <f>Лист1!C11</f>
        <v>Дынин Владислав</v>
      </c>
      <c r="D67" t="str">
        <f>Лист1!D11</f>
        <v>Ижорец</v>
      </c>
      <c r="E67" s="6">
        <f>Лист1!E11</f>
        <v>2</v>
      </c>
    </row>
    <row r="68" spans="1:6" ht="12.75">
      <c r="A68" s="51"/>
      <c r="B68">
        <v>2</v>
      </c>
      <c r="C68" t="str">
        <f>Лист1!C12</f>
        <v>Леонтьев Дмитрий</v>
      </c>
      <c r="D68" s="6" t="str">
        <f>Лист1!D12</f>
        <v>КШВСМ</v>
      </c>
      <c r="E68" s="6">
        <f>Лист1!E12</f>
        <v>2</v>
      </c>
      <c r="F68" s="8"/>
    </row>
    <row r="69" spans="1:6" ht="12.75">
      <c r="A69" s="51">
        <v>2</v>
      </c>
      <c r="B69">
        <v>3</v>
      </c>
      <c r="C69" t="str">
        <f>Лист1!C13</f>
        <v>Александров Костя</v>
      </c>
      <c r="D69" s="6" t="str">
        <f>Лист1!D13</f>
        <v>Всевож.</v>
      </c>
      <c r="E69" s="6">
        <f>Лист1!E13</f>
        <v>2</v>
      </c>
      <c r="F69" s="8"/>
    </row>
    <row r="70" spans="1:6" ht="12.75">
      <c r="A70" s="51"/>
      <c r="B70">
        <v>4</v>
      </c>
      <c r="C70" t="str">
        <f>Лист1!C14</f>
        <v>Гулюкин Вадик</v>
      </c>
      <c r="D70" s="6" t="str">
        <f>Лист1!D14</f>
        <v>Сдюшор</v>
      </c>
      <c r="E70" s="6">
        <f>Лист1!E14</f>
        <v>2</v>
      </c>
      <c r="F70" s="8"/>
    </row>
    <row r="71" spans="1:6" ht="12.75">
      <c r="A71" s="51">
        <v>3</v>
      </c>
      <c r="B71">
        <v>5</v>
      </c>
      <c r="C71" t="str">
        <f>Лист1!C15</f>
        <v>Хасанов Маруф</v>
      </c>
      <c r="D71" s="6" t="str">
        <f>Лист1!D15</f>
        <v>Сдюшор</v>
      </c>
      <c r="E71" s="6">
        <f>Лист1!E15</f>
        <v>2</v>
      </c>
      <c r="F71" s="8"/>
    </row>
    <row r="72" spans="1:5" ht="12.75">
      <c r="A72" s="51"/>
      <c r="B72" t="e">
        <f>LOOKUP(#REF!,Х!V4:W56,Х!V4:V56)</f>
        <v>#REF!</v>
      </c>
      <c r="C72" t="e">
        <f>LOOKUP(B72,Х!V4:V56,Х!W4:W56)</f>
        <v>#REF!</v>
      </c>
      <c r="D72" s="6" t="e">
        <f>LOOKUP(B72,Х!V4:V56,Х!Z4:Z56)</f>
        <v>#REF!</v>
      </c>
      <c r="E72" s="6" t="e">
        <f>LOOKUP(B72,Х!V4:V56,Х!Y4:Y56)</f>
        <v>#REF!</v>
      </c>
    </row>
    <row r="73" spans="1:5" ht="12.75">
      <c r="A73" s="51">
        <v>4</v>
      </c>
      <c r="B73" t="e">
        <f>LOOKUP(#REF!,Х!V4:W56,Х!V4:V56)</f>
        <v>#REF!</v>
      </c>
      <c r="C73" t="e">
        <f>LOOKUP(B73,Х!V4:V56,Х!W4:W56)</f>
        <v>#REF!</v>
      </c>
      <c r="D73" s="6" t="e">
        <f>LOOKUP(B73,Х!V4:V56,Х!Z4:Z56)</f>
        <v>#REF!</v>
      </c>
      <c r="E73" s="6" t="e">
        <f>LOOKUP(B73,Х!V4:V56,Х!Y4:Y56)</f>
        <v>#REF!</v>
      </c>
    </row>
    <row r="74" spans="1:5" ht="12.75">
      <c r="A74" s="51"/>
      <c r="B74" t="e">
        <f>LOOKUP(#REF!,Х!V4:W56,Х!V4:V56)</f>
        <v>#REF!</v>
      </c>
      <c r="C74" t="e">
        <f>LOOKUP(B74,Х!V4:V56,Х!W4:W56)</f>
        <v>#REF!</v>
      </c>
      <c r="D74" s="6" t="e">
        <f>LOOKUP(B74,Х!V4:V56,Х!Z4:Z56)</f>
        <v>#REF!</v>
      </c>
      <c r="E74" s="6" t="e">
        <f>LOOKUP(B74,Х!V4:V56,Х!Y4:Y56)</f>
        <v>#REF!</v>
      </c>
    </row>
    <row r="75" spans="1:5" ht="12.75">
      <c r="A75" s="51">
        <v>5</v>
      </c>
      <c r="B75" t="e">
        <f>LOOKUP(#REF!,Х!V5:W57,Х!V5:V57)</f>
        <v>#REF!</v>
      </c>
      <c r="C75" t="e">
        <f>LOOKUP(B75,Х!V5:V57,Х!W5:W57)</f>
        <v>#REF!</v>
      </c>
      <c r="D75" s="6" t="e">
        <f>LOOKUP(B75,Х!V5:V57,Х!Z5:Z57)</f>
        <v>#REF!</v>
      </c>
      <c r="E75" s="6" t="e">
        <f>LOOKUP(B75,Х!V5:V57,Х!Y5:Y57)</f>
        <v>#REF!</v>
      </c>
    </row>
    <row r="76" spans="1:5" ht="12.75">
      <c r="A76" s="51"/>
      <c r="B76" t="e">
        <f>LOOKUP(#REF!,Х!V6:W58,Х!V6:V58)</f>
        <v>#REF!</v>
      </c>
      <c r="C76" t="e">
        <f>LOOKUP(B76,Х!V6:V58,Х!W6:W58)</f>
        <v>#REF!</v>
      </c>
      <c r="D76" s="6" t="e">
        <f>LOOKUP(B76,Х!V6:V58,Х!Z6:Z58)</f>
        <v>#REF!</v>
      </c>
      <c r="E76" s="6" t="e">
        <f>LOOKUP(B76,Х!V6:V58,Х!Y6:Y58)</f>
        <v>#REF!</v>
      </c>
    </row>
    <row r="77" spans="1:5" ht="12.75">
      <c r="A77" s="51">
        <v>6</v>
      </c>
      <c r="B77" t="e">
        <f>LOOKUP(#REF!,Х!V7:W59,Х!V7:V59)</f>
        <v>#REF!</v>
      </c>
      <c r="C77" t="e">
        <f>LOOKUP(B77,Х!V7:V59,Х!W7:W59)</f>
        <v>#REF!</v>
      </c>
      <c r="D77" s="6" t="e">
        <f>LOOKUP(B77,Х!V7:V59,Х!Z7:Z59)</f>
        <v>#REF!</v>
      </c>
      <c r="E77" s="6" t="e">
        <f>LOOKUP(B77,Х!V7:V59,Х!Y7:Y59)</f>
        <v>#REF!</v>
      </c>
    </row>
    <row r="78" spans="1:5" ht="12.75">
      <c r="A78" s="51"/>
      <c r="B78" t="e">
        <f>LOOKUP(#REF!,Х!V8:W60,Х!V8:V60)</f>
        <v>#REF!</v>
      </c>
      <c r="C78" t="e">
        <f>LOOKUP(B78,Х!V8:V60,Х!W8:W60)</f>
        <v>#REF!</v>
      </c>
      <c r="D78" s="6" t="e">
        <f>LOOKUP(B78,Х!V8:V60,Х!Z8:Z60)</f>
        <v>#REF!</v>
      </c>
      <c r="E78" s="6" t="e">
        <f>LOOKUP(B78,Х!V8:V60,Х!Y8:Y60)</f>
        <v>#REF!</v>
      </c>
    </row>
    <row r="79" spans="1:5" ht="12.75">
      <c r="A79" s="51">
        <v>7</v>
      </c>
      <c r="B79" t="e">
        <f>LOOKUP(#REF!,Х!V9:W61,Х!V9:V61)</f>
        <v>#REF!</v>
      </c>
      <c r="C79" t="e">
        <f>LOOKUP(B79,Х!V9:V61,Х!W9:W61)</f>
        <v>#REF!</v>
      </c>
      <c r="D79" s="6" t="e">
        <f>LOOKUP(B79,Х!V9:V61,Х!Z9:Z61)</f>
        <v>#REF!</v>
      </c>
      <c r="E79" s="6" t="e">
        <f>LOOKUP(B79,Х!V9:V61,Х!Y9:Y61)</f>
        <v>#REF!</v>
      </c>
    </row>
    <row r="80" spans="1:5" ht="12.75">
      <c r="A80" s="51"/>
      <c r="B80" t="e">
        <f>LOOKUP(#REF!,Х!V10:W62,Х!V10:V62)</f>
        <v>#REF!</v>
      </c>
      <c r="C80" t="e">
        <f>LOOKUP(B80,Х!V10:V62,Х!W10:W62)</f>
        <v>#REF!</v>
      </c>
      <c r="D80" s="6" t="e">
        <f>LOOKUP(B80,Х!V10:V62,Х!Z10:Z62)</f>
        <v>#REF!</v>
      </c>
      <c r="E80" s="6" t="e">
        <f>LOOKUP(B80,Х!V10:V62,Х!Y10:Y62)</f>
        <v>#REF!</v>
      </c>
    </row>
    <row r="81" spans="1:5" ht="12.75">
      <c r="A81" s="51">
        <v>8</v>
      </c>
      <c r="B81" t="e">
        <f>LOOKUP(#REF!,Х!V11:W63,Х!V11:V63)</f>
        <v>#REF!</v>
      </c>
      <c r="C81" t="e">
        <f>LOOKUP(B81,Х!V11:V63,Х!W11:W63)</f>
        <v>#REF!</v>
      </c>
      <c r="D81" s="6" t="e">
        <f>LOOKUP(B81,Х!V11:V63,Х!Z11:Z63)</f>
        <v>#REF!</v>
      </c>
      <c r="E81" s="6" t="e">
        <f>LOOKUP(B81,Х!V11:V63,Х!Y11:Y63)</f>
        <v>#REF!</v>
      </c>
    </row>
    <row r="82" spans="1:5" ht="12.75">
      <c r="A82" s="51"/>
      <c r="B82" t="e">
        <f>LOOKUP(#REF!,Х!V12:W64,Х!V12:V64)</f>
        <v>#REF!</v>
      </c>
      <c r="C82" t="e">
        <f>LOOKUP(B82,Х!V12:V64,Х!W12:W64)</f>
        <v>#REF!</v>
      </c>
      <c r="D82" s="6" t="e">
        <f>LOOKUP(B82,Х!V12:V64,Х!Z12:Z64)</f>
        <v>#REF!</v>
      </c>
      <c r="E82" s="6" t="e">
        <f>LOOKUP(B82,Х!V12:V64,Х!Y12:Y64)</f>
        <v>#REF!</v>
      </c>
    </row>
    <row r="83" ht="12.75">
      <c r="A83" s="30"/>
    </row>
    <row r="84" ht="12.75">
      <c r="A84" s="30"/>
    </row>
    <row r="85" ht="12.75">
      <c r="A85" s="30"/>
    </row>
    <row r="86" ht="12.75">
      <c r="A86" s="30"/>
    </row>
    <row r="115" spans="3:8" ht="12.75">
      <c r="C115" s="50" t="s">
        <v>34</v>
      </c>
      <c r="D115" s="50"/>
      <c r="E115" s="50"/>
      <c r="F115" s="50"/>
      <c r="G115" s="50"/>
      <c r="H115" s="50"/>
    </row>
    <row r="118" spans="3:9" ht="12.75">
      <c r="C118" s="50" t="str">
        <f>Лист1!C6</f>
        <v>V1-Всероссийский турнир по греко-римской  борьбе среди юношей памяти Олим.Чемпиона Н.Н.Соловьева.  </v>
      </c>
      <c r="D118" s="50"/>
      <c r="E118" s="50"/>
      <c r="F118" s="50"/>
      <c r="G118" s="50"/>
      <c r="H118" s="50"/>
      <c r="I118" s="50"/>
    </row>
    <row r="119" ht="12.75">
      <c r="A119">
        <v>3</v>
      </c>
    </row>
    <row r="121" spans="1:3" ht="12.75">
      <c r="A121" t="s">
        <v>21</v>
      </c>
      <c r="B121">
        <f>Лист1!B9</f>
        <v>38</v>
      </c>
      <c r="C121" s="22" t="s">
        <v>24</v>
      </c>
    </row>
    <row r="124" spans="2:5" ht="12.75">
      <c r="B124" t="e">
        <f>LOOKUP(#REF!,Х!V4:W56,Х!V4:V56)</f>
        <v>#REF!</v>
      </c>
      <c r="C124" t="e">
        <f>LOOKUP(B124,Х!V4:V56,Х!W4:W56)</f>
        <v>#REF!</v>
      </c>
      <c r="D124" s="6" t="e">
        <f>LOOKUP(B124,Х!V4:V56,Х!Z4:Z56)</f>
        <v>#REF!</v>
      </c>
      <c r="E124" s="6" t="e">
        <f>LOOKUP(B124,Х!V4:V56,Х!Y4:Y56)</f>
        <v>#REF!</v>
      </c>
    </row>
    <row r="125" spans="2:5" ht="12.75">
      <c r="B125" t="e">
        <f>LOOKUP(#REF!,Х!V5:W57,Х!V5:V57)</f>
        <v>#REF!</v>
      </c>
      <c r="C125" t="e">
        <f>LOOKUP(B125,Х!V5:V57,Х!W5:W57)</f>
        <v>#REF!</v>
      </c>
      <c r="D125" s="6" t="e">
        <f>LOOKUP(B125,Х!V5:V57,Х!Z5:Z57)</f>
        <v>#REF!</v>
      </c>
      <c r="E125" s="6" t="e">
        <f>LOOKUP(B125,Х!V5:V57,Х!Y5:Y57)</f>
        <v>#REF!</v>
      </c>
    </row>
    <row r="126" spans="2:5" ht="12.75">
      <c r="B126" t="e">
        <f>LOOKUP(#REF!,Х!V6:W58,Х!V6:V58)</f>
        <v>#REF!</v>
      </c>
      <c r="C126" t="e">
        <f>LOOKUP(B126,Х!V6:V58,Х!W6:W58)</f>
        <v>#REF!</v>
      </c>
      <c r="D126" s="6" t="e">
        <f>LOOKUP(B126,Х!V6:V58,Х!Z6:Z58)</f>
        <v>#REF!</v>
      </c>
      <c r="E126" s="6" t="e">
        <f>LOOKUP(B126,Х!V6:V58,Х!Y6:Y58)</f>
        <v>#REF!</v>
      </c>
    </row>
    <row r="127" spans="2:5" ht="12.75">
      <c r="B127" t="e">
        <f>LOOKUP(#REF!,Х!V7:W59,Х!V7:V59)</f>
        <v>#REF!</v>
      </c>
      <c r="C127" t="e">
        <f>LOOKUP(B127,Х!V7:V59,Х!W7:W59)</f>
        <v>#REF!</v>
      </c>
      <c r="D127" s="6" t="e">
        <f>LOOKUP(B127,Х!V7:V59,Х!Z7:Z59)</f>
        <v>#REF!</v>
      </c>
      <c r="E127" s="6" t="e">
        <f>LOOKUP(B127,Х!V7:V59,Х!Y7:Y59)</f>
        <v>#REF!</v>
      </c>
    </row>
    <row r="128" spans="2:5" ht="12.75">
      <c r="B128" t="e">
        <f>LOOKUP(#REF!,Х!V8:W60,Х!V8:V60)</f>
        <v>#REF!</v>
      </c>
      <c r="C128" t="e">
        <f>LOOKUP(B128,Х!V8:V60,Х!W8:W60)</f>
        <v>#REF!</v>
      </c>
      <c r="D128" s="6" t="e">
        <f>LOOKUP(B128,Х!V8:V60,Х!Z8:Z60)</f>
        <v>#REF!</v>
      </c>
      <c r="E128" s="6" t="e">
        <f>LOOKUP(B128,Х!V8:V60,Х!Y8:Y60)</f>
        <v>#REF!</v>
      </c>
    </row>
    <row r="129" spans="2:5" ht="12.75">
      <c r="B129" t="e">
        <f>LOOKUP(#REF!,Х!V9:W61,Х!V9:V61)</f>
        <v>#REF!</v>
      </c>
      <c r="C129" t="e">
        <f>LOOKUP(B129,Х!V9:V61,Х!W9:W61)</f>
        <v>#REF!</v>
      </c>
      <c r="D129" s="6" t="e">
        <f>LOOKUP(B129,Х!V9:V61,Х!Z9:Z61)</f>
        <v>#REF!</v>
      </c>
      <c r="E129" s="6" t="e">
        <f>LOOKUP(B129,Х!V9:V61,Х!Y9:Y61)</f>
        <v>#REF!</v>
      </c>
    </row>
    <row r="130" spans="2:5" ht="12.75">
      <c r="B130" t="e">
        <f>LOOKUP(#REF!,Х!V10:W62,Х!V10:V62)</f>
        <v>#REF!</v>
      </c>
      <c r="C130" t="e">
        <f>LOOKUP(B130,Х!V10:V62,Х!W10:W62)</f>
        <v>#REF!</v>
      </c>
      <c r="D130" s="6" t="e">
        <f>LOOKUP(B130,Х!V10:V62,Х!Z10:Z62)</f>
        <v>#REF!</v>
      </c>
      <c r="E130" s="6" t="e">
        <f>LOOKUP(B130,Х!V10:V62,Х!Y10:Y62)</f>
        <v>#REF!</v>
      </c>
    </row>
    <row r="131" spans="2:5" ht="12.75">
      <c r="B131" t="e">
        <f>LOOKUP(#REF!,Х!V11:W63,Х!V11:V63)</f>
        <v>#REF!</v>
      </c>
      <c r="C131" t="e">
        <f>LOOKUP(B131,Х!V11:V63,Х!W11:W63)</f>
        <v>#REF!</v>
      </c>
      <c r="D131" s="6" t="e">
        <f>LOOKUP(B131,Х!V11:V63,Х!Z11:Z63)</f>
        <v>#REF!</v>
      </c>
      <c r="E131" s="6" t="e">
        <f>LOOKUP(B131,Х!V11:V63,Х!Y11:Y63)</f>
        <v>#REF!</v>
      </c>
    </row>
    <row r="170" spans="4:8" ht="12.75">
      <c r="D170" s="50"/>
      <c r="E170" s="50"/>
      <c r="F170" s="50"/>
      <c r="G170" s="50"/>
      <c r="H170" s="50"/>
    </row>
    <row r="171" spans="3:8" ht="12.75">
      <c r="C171" s="50" t="s">
        <v>34</v>
      </c>
      <c r="D171" s="50"/>
      <c r="E171" s="50"/>
      <c r="F171" s="50"/>
      <c r="G171" s="50"/>
      <c r="H171" s="50"/>
    </row>
    <row r="174" spans="3:9" ht="12.75">
      <c r="C174" s="50" t="str">
        <f>Лист1!C6</f>
        <v>V1-Всероссийский турнир по греко-римской  борьбе среди юношей памяти Олим.Чемпиона Н.Н.Соловьева.  </v>
      </c>
      <c r="D174" s="50"/>
      <c r="E174" s="50"/>
      <c r="F174" s="50"/>
      <c r="G174" s="50"/>
      <c r="H174" s="50"/>
      <c r="I174" s="50"/>
    </row>
    <row r="175" ht="12.75">
      <c r="A175">
        <v>4</v>
      </c>
    </row>
    <row r="177" spans="1:3" ht="12.75">
      <c r="A177" t="s">
        <v>21</v>
      </c>
      <c r="B177">
        <f>Лист1!B9</f>
        <v>38</v>
      </c>
      <c r="C177" s="22" t="s">
        <v>25</v>
      </c>
    </row>
    <row r="180" spans="2:5" ht="12.75">
      <c r="B180" t="e">
        <f>LOOKUP(#REF!,Х!V4:W56,Х!V4:V56)</f>
        <v>#REF!</v>
      </c>
      <c r="C180" t="e">
        <f>LOOKUP(B180,Х!V4:V56,Х!W4:W56)</f>
        <v>#REF!</v>
      </c>
      <c r="D180" t="e">
        <f>LOOKUP(B180,Х!V4:V56,Х!Z4:Z56)</f>
        <v>#REF!</v>
      </c>
      <c r="E180" t="e">
        <f>LOOKUP(B180,Х!V4:V56,Х!Y4:Y56)</f>
        <v>#REF!</v>
      </c>
    </row>
    <row r="181" spans="2:5" ht="12.75">
      <c r="B181" t="e">
        <f>LOOKUP(#REF!,Х!V5:W57,Х!V5:V57)</f>
        <v>#REF!</v>
      </c>
      <c r="C181" t="e">
        <f>LOOKUP(B181,Х!V5:V57,Х!W5:W57)</f>
        <v>#REF!</v>
      </c>
      <c r="D181" t="e">
        <f>LOOKUP(B181,Х!V5:V57,Х!Z5:Z57)</f>
        <v>#REF!</v>
      </c>
      <c r="E181" t="e">
        <f>LOOKUP(B181,Х!V5:V57,Х!Y5:Y57)</f>
        <v>#REF!</v>
      </c>
    </row>
    <row r="182" spans="2:5" ht="12.75">
      <c r="B182" t="e">
        <f>LOOKUP(#REF!,Х!V6:W58,Х!V6:V58)</f>
        <v>#REF!</v>
      </c>
      <c r="C182" t="e">
        <f>LOOKUP(B182,Х!V6:V58,Х!W6:W58)</f>
        <v>#REF!</v>
      </c>
      <c r="D182" t="e">
        <f>LOOKUP(B182,Х!V6:V58,Х!Z6:Z58)</f>
        <v>#REF!</v>
      </c>
      <c r="E182" t="e">
        <f>LOOKUP(B182,Х!V6:V58,Х!Y6:Y58)</f>
        <v>#REF!</v>
      </c>
    </row>
    <row r="183" spans="2:5" ht="12.75">
      <c r="B183" t="e">
        <f>LOOKUP(#REF!,Х!V7:W59,Х!V7:V59)</f>
        <v>#REF!</v>
      </c>
      <c r="C183" t="e">
        <f>LOOKUP(B183,Х!V7:V59,Х!W7:W59)</f>
        <v>#REF!</v>
      </c>
      <c r="D183" t="e">
        <f>LOOKUP(B183,Х!V7:V59,Х!Z7:Z59)</f>
        <v>#REF!</v>
      </c>
      <c r="E183" t="e">
        <f>LOOKUP(B183,Х!V7:V59,Х!Y7:Y59)</f>
        <v>#REF!</v>
      </c>
    </row>
    <row r="227" spans="3:8" ht="12.75">
      <c r="C227" s="50" t="s">
        <v>34</v>
      </c>
      <c r="D227" s="50"/>
      <c r="E227" s="50"/>
      <c r="F227" s="50"/>
      <c r="G227" s="50"/>
      <c r="H227" s="50"/>
    </row>
    <row r="230" spans="3:9" ht="12.75">
      <c r="C230" s="50" t="str">
        <f>Лист1!C6</f>
        <v>V1-Всероссийский турнир по греко-римской  борьбе среди юношей памяти Олим.Чемпиона Н.Н.Соловьева.  </v>
      </c>
      <c r="D230" s="50"/>
      <c r="E230" s="50"/>
      <c r="F230" s="50"/>
      <c r="G230" s="50"/>
      <c r="H230" s="50"/>
      <c r="I230" s="50"/>
    </row>
    <row r="231" ht="12.75">
      <c r="A231">
        <v>4</v>
      </c>
    </row>
    <row r="233" spans="1:3" ht="12.75">
      <c r="A233" t="s">
        <v>21</v>
      </c>
      <c r="B233">
        <f>Лист1!B9</f>
        <v>38</v>
      </c>
      <c r="C233" s="22" t="s">
        <v>27</v>
      </c>
    </row>
    <row r="236" spans="2:5" ht="12.75">
      <c r="B236" t="e">
        <f>LOOKUP(#REF!,Х!V4:W56,Х!V4:V56)</f>
        <v>#REF!</v>
      </c>
      <c r="C236" t="e">
        <f>LOOKUP(B236,Х!V4:V56,Х!W4:W56)</f>
        <v>#REF!</v>
      </c>
      <c r="D236" s="6" t="e">
        <f>LOOKUP(B236,Х!V4:V56,Х!Z4:Z56)</f>
        <v>#REF!</v>
      </c>
      <c r="E236" s="6" t="e">
        <f>LOOKUP(B236,Х!V4:V56,Х!Y4:Y56)</f>
        <v>#REF!</v>
      </c>
    </row>
    <row r="237" spans="2:5" ht="12.75">
      <c r="B237" t="e">
        <f>LOOKUP(#REF!,Х!V5:W57,Х!V5:V57)</f>
        <v>#REF!</v>
      </c>
      <c r="C237" t="e">
        <f>LOOKUP(B237,Х!V5:V57,Х!W5:W57)</f>
        <v>#REF!</v>
      </c>
      <c r="D237" s="6" t="e">
        <f>LOOKUP(B237,Х!V5:V57,Х!Z5:Z57)</f>
        <v>#REF!</v>
      </c>
      <c r="E237" s="6" t="e">
        <f>LOOKUP(B237,Х!V5:V57,Х!Y5:Y57)</f>
        <v>#REF!</v>
      </c>
    </row>
    <row r="238" spans="2:5" ht="12.75">
      <c r="B238" t="e">
        <f>LOOKUP(#REF!,Х!V6:W58,Х!V6:V58)</f>
        <v>#REF!</v>
      </c>
      <c r="C238" t="e">
        <f>LOOKUP(B238,Х!V6:V58,Х!W6:W58)</f>
        <v>#REF!</v>
      </c>
      <c r="D238" s="6" t="e">
        <f>LOOKUP(B238,Х!V6:V58,Х!Z6:Z58)</f>
        <v>#REF!</v>
      </c>
      <c r="E238" s="6" t="e">
        <f>LOOKUP(B238,Х!V6:V58,Х!Y6:Y58)</f>
        <v>#REF!</v>
      </c>
    </row>
    <row r="239" spans="2:5" ht="12.75">
      <c r="B239" t="e">
        <f>LOOKUP(#REF!,Х!V7:W59,Х!V7:V59)</f>
        <v>#REF!</v>
      </c>
      <c r="C239" t="e">
        <f>LOOKUP(B239,Х!V7:V59,Х!W7:W59)</f>
        <v>#REF!</v>
      </c>
      <c r="D239" s="6" t="e">
        <f>LOOKUP(B239,Х!V7:V59,Х!Z7:Z59)</f>
        <v>#REF!</v>
      </c>
      <c r="E239" s="6" t="e">
        <f>LOOKUP(B239,Х!V7:V59,Х!Y7:Y59)</f>
        <v>#REF!</v>
      </c>
    </row>
    <row r="283" spans="3:8" ht="12.75">
      <c r="C283" s="50" t="s">
        <v>34</v>
      </c>
      <c r="D283" s="50"/>
      <c r="E283" s="50"/>
      <c r="F283" s="50"/>
      <c r="G283" s="50"/>
      <c r="H283" s="50"/>
    </row>
    <row r="286" spans="3:9" ht="12.75">
      <c r="C286" s="50" t="str">
        <f>Лист1!C6</f>
        <v>V1-Всероссийский турнир по греко-римской  борьбе среди юношей памяти Олим.Чемпиона Н.Н.Соловьева.  </v>
      </c>
      <c r="D286" s="50"/>
      <c r="E286" s="50"/>
      <c r="F286" s="50"/>
      <c r="G286" s="50"/>
      <c r="H286" s="50"/>
      <c r="I286" s="50"/>
    </row>
    <row r="287" ht="12.75">
      <c r="A287">
        <v>5</v>
      </c>
    </row>
    <row r="289" spans="1:3" ht="12.75">
      <c r="A289" t="s">
        <v>21</v>
      </c>
      <c r="B289">
        <f>Лист1!B9</f>
        <v>38</v>
      </c>
      <c r="C289" s="22" t="s">
        <v>27</v>
      </c>
    </row>
    <row r="292" spans="2:5" ht="12.75">
      <c r="B292" t="e">
        <f>LOOKUP(#REF!,Х!V4:W56,Х!V4:V56)</f>
        <v>#REF!</v>
      </c>
      <c r="C292" t="e">
        <f>LOOKUP(B292,Х!V4:V56,Х!W4:W56)</f>
        <v>#REF!</v>
      </c>
      <c r="D292" s="6" t="e">
        <f>LOOKUP(B292,Х!V4:V56,Х!Z4:Z56)</f>
        <v>#REF!</v>
      </c>
      <c r="E292" s="6" t="e">
        <f>LOOKUP(B292,Х!V4:V56,Х!Y4:Y56)</f>
        <v>#REF!</v>
      </c>
    </row>
    <row r="293" spans="2:5" ht="12.75">
      <c r="B293" t="e">
        <f>LOOKUP(#REF!,Х!V5:W57,Х!V5:V57)</f>
        <v>#REF!</v>
      </c>
      <c r="C293" t="e">
        <f>LOOKUP(B293,Х!V5:V57,Х!W5:W57)</f>
        <v>#REF!</v>
      </c>
      <c r="D293" s="6" t="e">
        <f>LOOKUP(B293,Х!V5:V57,Х!Z5:Z57)</f>
        <v>#REF!</v>
      </c>
      <c r="E293" s="6" t="e">
        <f>LOOKUP(B293,Х!V5:V57,Х!Y5:Y57)</f>
        <v>#REF!</v>
      </c>
    </row>
    <row r="294" spans="2:5" ht="12.75">
      <c r="B294" t="e">
        <f>LOOKUP(#REF!,Х!V6:W58,Х!V6:V58)</f>
        <v>#REF!</v>
      </c>
      <c r="C294" t="e">
        <f>LOOKUP(B294,Х!V6:V58,Х!W6:W58)</f>
        <v>#REF!</v>
      </c>
      <c r="D294" s="6" t="e">
        <f>LOOKUP(B294,Х!V6:V58,Х!Z6:Z58)</f>
        <v>#REF!</v>
      </c>
      <c r="E294" s="6" t="e">
        <f>LOOKUP(B294,Х!V6:V58,Х!Y6:Y58)</f>
        <v>#REF!</v>
      </c>
    </row>
    <row r="295" spans="2:5" ht="12.75">
      <c r="B295" t="e">
        <f>LOOKUP(#REF!,Х!V7:W59,Х!V7:V59)</f>
        <v>#REF!</v>
      </c>
      <c r="C295" t="e">
        <f>LOOKUP(B295,Х!V7:V59,Х!W7:W59)</f>
        <v>#REF!</v>
      </c>
      <c r="D295" s="6" t="e">
        <f>LOOKUP(B295,Х!V7:V59,Х!Z7:Z59)</f>
        <v>#REF!</v>
      </c>
      <c r="E295" s="6" t="e">
        <f>LOOKUP(B295,Х!V7:V59,Х!Y7:Y59)</f>
        <v>#REF!</v>
      </c>
    </row>
    <row r="339" spans="3:9" ht="12.75">
      <c r="C339" s="50"/>
      <c r="D339" s="50"/>
      <c r="E339" s="50"/>
      <c r="F339" s="50"/>
      <c r="G339" s="50"/>
      <c r="H339" s="50"/>
      <c r="I339" s="50"/>
    </row>
    <row r="340" spans="3:8" ht="12.75">
      <c r="C340" s="50" t="s">
        <v>34</v>
      </c>
      <c r="D340" s="50"/>
      <c r="E340" s="50"/>
      <c r="F340" s="50"/>
      <c r="G340" s="50"/>
      <c r="H340" s="50"/>
    </row>
    <row r="343" spans="3:9" ht="12.75">
      <c r="C343" s="50" t="str">
        <f>Лист1!C6</f>
        <v>V1-Всероссийский турнир по греко-римской  борьбе среди юношей памяти Олим.Чемпиона Н.Н.Соловьева.  </v>
      </c>
      <c r="D343" s="50"/>
      <c r="E343" s="50"/>
      <c r="F343" s="50"/>
      <c r="G343" s="50"/>
      <c r="H343" s="50"/>
      <c r="I343" s="50"/>
    </row>
    <row r="344" ht="12.75">
      <c r="A344">
        <v>6</v>
      </c>
    </row>
    <row r="346" spans="1:3" ht="12.75">
      <c r="A346" t="s">
        <v>21</v>
      </c>
      <c r="B346">
        <f>Лист1!B9</f>
        <v>38</v>
      </c>
      <c r="C346" s="22" t="s">
        <v>35</v>
      </c>
    </row>
    <row r="349" spans="2:5" ht="12.75">
      <c r="B349" t="e">
        <f>LOOKUP(#REF!,Х!V4:W56,Х!V4:V56)</f>
        <v>#REF!</v>
      </c>
      <c r="C349" t="e">
        <f>LOOKUP(B349,Х!V4:V56,Х!W4:W56)</f>
        <v>#REF!</v>
      </c>
      <c r="D349" s="6" t="e">
        <f>LOOKUP(B349,Х!V4:V56,Х!Z4:Z56)</f>
        <v>#REF!</v>
      </c>
      <c r="E349" s="6" t="e">
        <f>LOOKUP(B349,Х!V4:V56,Х!Y4:Y56)</f>
        <v>#REF!</v>
      </c>
    </row>
    <row r="350" spans="2:5" ht="12.75">
      <c r="B350" t="e">
        <f>LOOKUP(#REF!,Х!V5:W57,Х!V5:V57)</f>
        <v>#REF!</v>
      </c>
      <c r="C350" t="e">
        <f>LOOKUP(B350,Х!V5:V57,Х!W5:W57)</f>
        <v>#REF!</v>
      </c>
      <c r="D350" s="6" t="e">
        <f>LOOKUP(B350,Х!V5:V57,Х!Z5:Z57)</f>
        <v>#REF!</v>
      </c>
      <c r="E350" s="6" t="e">
        <f>LOOKUP(B350,Х!V5:V57,Х!Y5:Y57)</f>
        <v>#REF!</v>
      </c>
    </row>
    <row r="351" spans="2:5" ht="12.75">
      <c r="B351" t="e">
        <f>LOOKUP(#REF!,Х!V6:W58,Х!V6:V58)</f>
        <v>#REF!</v>
      </c>
      <c r="C351" t="e">
        <f>LOOKUP(B351,Х!V6:V58,Х!W6:W58)</f>
        <v>#REF!</v>
      </c>
      <c r="D351" s="6" t="e">
        <f>LOOKUP(B351,Х!V6:V58,Х!Z6:Z58)</f>
        <v>#REF!</v>
      </c>
      <c r="E351" s="6" t="e">
        <f>LOOKUP(B351,Х!V6:V58,Х!Y6:Y58)</f>
        <v>#REF!</v>
      </c>
    </row>
    <row r="352" spans="2:5" ht="12.75">
      <c r="B352" t="e">
        <f>LOOKUP(#REF!,Х!V7:W59,Х!V7:V59)</f>
        <v>#REF!</v>
      </c>
      <c r="C352" t="e">
        <f>LOOKUP(B352,Х!V7:V59,Х!W7:W59)</f>
        <v>#REF!</v>
      </c>
      <c r="D352" s="6" t="e">
        <f>LOOKUP(B352,Х!V7:V59,Х!Z7:Z59)</f>
        <v>#REF!</v>
      </c>
      <c r="E352" s="6" t="e">
        <f>LOOKUP(B352,Х!V7:V59,Х!Y7:Y59)</f>
        <v>#REF!</v>
      </c>
    </row>
  </sheetData>
  <sheetProtection/>
  <mergeCells count="24">
    <mergeCell ref="A75:A76"/>
    <mergeCell ref="A77:A78"/>
    <mergeCell ref="C339:I339"/>
    <mergeCell ref="D170:H170"/>
    <mergeCell ref="C230:I230"/>
    <mergeCell ref="C227:H227"/>
    <mergeCell ref="C283:H283"/>
    <mergeCell ref="C286:I286"/>
    <mergeCell ref="C343:I343"/>
    <mergeCell ref="C3:H3"/>
    <mergeCell ref="C115:H115"/>
    <mergeCell ref="C171:H171"/>
    <mergeCell ref="C174:I174"/>
    <mergeCell ref="C118:I118"/>
    <mergeCell ref="C62:I62"/>
    <mergeCell ref="C59:H59"/>
    <mergeCell ref="A79:A80"/>
    <mergeCell ref="A81:A82"/>
    <mergeCell ref="C6:L6"/>
    <mergeCell ref="C340:H340"/>
    <mergeCell ref="A67:A68"/>
    <mergeCell ref="A69:A70"/>
    <mergeCell ref="A71:A72"/>
    <mergeCell ref="A73:A74"/>
  </mergeCells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sergei</dc:creator>
  <cp:keywords/>
  <dc:description/>
  <cp:lastModifiedBy>Сергей</cp:lastModifiedBy>
  <cp:lastPrinted>2013-03-23T11:45:47Z</cp:lastPrinted>
  <dcterms:created xsi:type="dcterms:W3CDTF">2005-05-13T09:53:36Z</dcterms:created>
  <dcterms:modified xsi:type="dcterms:W3CDTF">2013-03-24T07:01:35Z</dcterms:modified>
  <cp:category/>
  <cp:version/>
  <cp:contentType/>
  <cp:contentStatus/>
</cp:coreProperties>
</file>